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IR &amp; Funding\Results Release\2019\03. 3Q19 trading update\final files\"/>
    </mc:Choice>
  </mc:AlternateContent>
  <xr:revisionPtr revIDLastSave="0" documentId="8_{342C1817-2FB5-484A-9AD4-0F6FAA01A993}" xr6:coauthVersionLast="41" xr6:coauthVersionMax="41" xr10:uidLastSave="{00000000-0000-0000-0000-000000000000}"/>
  <bookViews>
    <workbookView xWindow="-108" yWindow="-108" windowWidth="23256" windowHeight="12576" tabRatio="814" xr2:uid="{F2ADA5C9-F268-4EB6-8141-57515BD61B2B}"/>
  </bookViews>
  <sheets>
    <sheet name="Cover page" sheetId="28" r:id="rId1"/>
    <sheet name="NAV Statement 3Q19" sheetId="38" r:id="rId2"/>
    <sheet name="NAV Statement 9M" sheetId="35" r:id="rId3"/>
    <sheet name="Portfolio Overview" sheetId="39" r:id="rId4"/>
    <sheet name="Value Creation Drivers 3Q19" sheetId="41" r:id="rId5"/>
    <sheet name="Value Creation Drivers 9M19" sheetId="40" r:id="rId6"/>
    <sheet name="Water Utility" sheetId="13" r:id="rId7"/>
    <sheet name="Housing Development " sheetId="19" r:id="rId8"/>
    <sheet name="P&amp;C Insurance " sheetId="25" r:id="rId9"/>
    <sheet name="Renewable Energy " sheetId="16" r:id="rId10"/>
    <sheet name="Hospitality &amp; Commercial" sheetId="22" r:id="rId11"/>
    <sheet name="Beverages" sheetId="27" r:id="rId12"/>
    <sheet name="Auto Service" sheetId="37" r:id="rId13"/>
  </sheets>
  <definedNames>
    <definedName name="_ftn1" localSheetId="1">'NAV Statement 3Q19'!#REF!</definedName>
    <definedName name="_ftnref1" localSheetId="2">'NAV Statement 9M'!$H$39</definedName>
    <definedName name="_ftnref1" localSheetId="3">'Portfolio Overview'!$H$39</definedName>
    <definedName name="_ftnref1" localSheetId="4">'Value Creation Drivers 3Q19'!$H$39</definedName>
    <definedName name="_ftnref1" localSheetId="5">'Value Creation Drivers 9M19'!$H$39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39" l="1"/>
  <c r="G16" i="39" s="1"/>
  <c r="G11" i="39" s="1"/>
  <c r="G27" i="39" s="1"/>
  <c r="C23" i="41"/>
  <c r="E22" i="41"/>
  <c r="E21" i="41"/>
  <c r="E20" i="41"/>
  <c r="D19" i="41"/>
  <c r="C19" i="41"/>
  <c r="B19" i="41"/>
  <c r="D16" i="41"/>
  <c r="C16" i="41"/>
  <c r="B16" i="41"/>
  <c r="B13" i="41" s="1"/>
  <c r="B23" i="41" s="1"/>
  <c r="E18" i="41"/>
  <c r="E17" i="41"/>
  <c r="E16" i="41" s="1"/>
  <c r="E15" i="41"/>
  <c r="E14" i="41"/>
  <c r="D13" i="41"/>
  <c r="C13" i="41"/>
  <c r="E12" i="41"/>
  <c r="E11" i="41"/>
  <c r="E10" i="41"/>
  <c r="E9" i="41" s="1"/>
  <c r="D9" i="41"/>
  <c r="C9" i="41"/>
  <c r="B9" i="41"/>
  <c r="E13" i="41" l="1"/>
  <c r="D23" i="41"/>
  <c r="E23" i="41" s="1"/>
  <c r="E19" i="41"/>
</calcChain>
</file>

<file path=xl/sharedStrings.xml><?xml version="1.0" encoding="utf-8"?>
<sst xmlns="http://schemas.openxmlformats.org/spreadsheetml/2006/main" count="572" uniqueCount="135">
  <si>
    <t>GEL thousands, unless otherwise noted</t>
  </si>
  <si>
    <t>Other</t>
  </si>
  <si>
    <t>GHG</t>
  </si>
  <si>
    <t>Georgia Capital PLC</t>
  </si>
  <si>
    <t>Revenue</t>
  </si>
  <si>
    <t>EBITDA</t>
  </si>
  <si>
    <t>Change</t>
  </si>
  <si>
    <t>NMF</t>
  </si>
  <si>
    <t>Shares outstanding</t>
  </si>
  <si>
    <t>Private investment portfolio – IFRS Accounts, Water Utility Business</t>
  </si>
  <si>
    <t>Private investment portfolio – IFRS Accounts, Renewable Energy Business</t>
  </si>
  <si>
    <t>Private investment portfolio – IFRS Accounts, Housing Development Business</t>
  </si>
  <si>
    <t>Private investment portfolio – IFRS Accounts, Hospitality &amp; Commercial Real Estate</t>
  </si>
  <si>
    <t>Private investment portfolio – IFRS Accounts, P&amp;C Insurance Business</t>
  </si>
  <si>
    <t>Private investment portfolio – IFRS Accounts, Beverage Business</t>
  </si>
  <si>
    <t>(UNAUDITED)</t>
  </si>
  <si>
    <t>Detailed IFRS financial statements | Private investment portfolio</t>
  </si>
  <si>
    <t xml:space="preserve">Disclaimer: </t>
  </si>
  <si>
    <t>Beverages</t>
  </si>
  <si>
    <t>-</t>
  </si>
  <si>
    <t>Dec-18</t>
  </si>
  <si>
    <t>Late Stage</t>
  </si>
  <si>
    <t xml:space="preserve">Water Utility </t>
  </si>
  <si>
    <t xml:space="preserve">Housing Development </t>
  </si>
  <si>
    <t xml:space="preserve">P&amp;C Insurance </t>
  </si>
  <si>
    <t xml:space="preserve">Renewable Energy </t>
  </si>
  <si>
    <t xml:space="preserve">focused on investing in businesses in Georgia and its strategy is to acquire and develop and then exit portfolio companies - it is not in the </t>
  </si>
  <si>
    <t xml:space="preserve">business of managing or owning portfolio companies indefinitely. As such, and in order to provide transparency in our results in the most </t>
  </si>
  <si>
    <t xml:space="preserve">Georgia Capital presents financial results on two different bases. The Group operates as holding company of a diversified group of companies
</t>
  </si>
  <si>
    <t>relevant and useful way for our investors, we have elected to also provide a set of management accounts that adjust the IFRS results to</t>
  </si>
  <si>
    <t xml:space="preserve">present Georgia Capital on a holding company basis (“management accounts”). </t>
  </si>
  <si>
    <t>Management accounts</t>
  </si>
  <si>
    <t>Listed Portfolio Companies</t>
  </si>
  <si>
    <t>Private Portfolio Companies</t>
  </si>
  <si>
    <t>Education</t>
  </si>
  <si>
    <t xml:space="preserve">2a. Capital allocations </t>
  </si>
  <si>
    <t>3.Operating expenses</t>
  </si>
  <si>
    <t>4a. Net interest income</t>
  </si>
  <si>
    <t>%</t>
  </si>
  <si>
    <t>BoG</t>
  </si>
  <si>
    <t xml:space="preserve"> Early Stage</t>
  </si>
  <si>
    <t>Hospitality &amp; Commercial RE</t>
  </si>
  <si>
    <t xml:space="preserve"> Of which, beer</t>
  </si>
  <si>
    <t xml:space="preserve"> Pipeline</t>
  </si>
  <si>
    <t>Auto Service</t>
  </si>
  <si>
    <t>Digital Services</t>
  </si>
  <si>
    <t xml:space="preserve">   of which, Cash and liquid funds</t>
  </si>
  <si>
    <t xml:space="preserve">   of which, Loans issued</t>
  </si>
  <si>
    <t xml:space="preserve">   of which, Gross Debt</t>
  </si>
  <si>
    <t>Jun-19</t>
  </si>
  <si>
    <t>Housing Development</t>
  </si>
  <si>
    <t>Total Portfolio Value (1)</t>
  </si>
  <si>
    <t>Net Debt (2)</t>
  </si>
  <si>
    <t>Net other assets/ (liabilities) (3)</t>
  </si>
  <si>
    <t>Net Asset Value (1)+(2)+(3)</t>
  </si>
  <si>
    <t>Net Asset Value per share</t>
  </si>
  <si>
    <t>1. Value creation</t>
  </si>
  <si>
    <t>Supplementary Financial Information (3Q19 trading update)</t>
  </si>
  <si>
    <t>This document is not audited and should be read in conjunction with our 3Q19 trading update and other financial information published by Georgia Capital PLC. Slight differences between the already published data and the data included in the excel file may arise due to the rounding differences.</t>
  </si>
  <si>
    <t>3Q19</t>
  </si>
  <si>
    <t>3Q18</t>
  </si>
  <si>
    <t>9M19</t>
  </si>
  <si>
    <t>9M18</t>
  </si>
  <si>
    <t xml:space="preserve">  of which, water supply</t>
  </si>
  <si>
    <t xml:space="preserve">  of which, energy</t>
  </si>
  <si>
    <t>Capex</t>
  </si>
  <si>
    <t>Net debt</t>
  </si>
  <si>
    <t xml:space="preserve">   of which, apartment sales</t>
  </si>
  <si>
    <t xml:space="preserve">   of which, construction management</t>
  </si>
  <si>
    <t>Net income</t>
  </si>
  <si>
    <t xml:space="preserve">  -  </t>
  </si>
  <si>
    <t xml:space="preserve">  of which, hospitality</t>
  </si>
  <si>
    <t xml:space="preserve">  of which, commercial real estate</t>
  </si>
  <si>
    <t>Net Operating Income (NOI)</t>
  </si>
  <si>
    <t xml:space="preserve">   of which, wine business </t>
  </si>
  <si>
    <t xml:space="preserve">   of which, beer business </t>
  </si>
  <si>
    <t>Private investment portfolio – IFRS Accounts, Auto Services Business</t>
  </si>
  <si>
    <t>Sep-19</t>
  </si>
  <si>
    <t>Georgia Capital</t>
  </si>
  <si>
    <t xml:space="preserve">Revenue </t>
  </si>
  <si>
    <t xml:space="preserve">Gross  real estate profit </t>
  </si>
  <si>
    <t>Earned premiums , net</t>
  </si>
  <si>
    <t xml:space="preserve">   of which, beer business  </t>
  </si>
  <si>
    <t xml:space="preserve">Gross profit </t>
  </si>
  <si>
    <t>4b. Liquidity mgmt./FX/Other</t>
  </si>
  <si>
    <t xml:space="preserve"> Of which, wine</t>
  </si>
  <si>
    <t>NAV change %</t>
  </si>
  <si>
    <t xml:space="preserve"> -   </t>
  </si>
  <si>
    <t>NAV per share change %</t>
  </si>
  <si>
    <t>Management Accounts, Net Asset Value Overview 9M</t>
  </si>
  <si>
    <t>Management Accounts, Net Asset Value Overview 3Q19</t>
  </si>
  <si>
    <t>2b. 
Buybacks</t>
  </si>
  <si>
    <t xml:space="preserve"> </t>
  </si>
  <si>
    <t>Valuation Method</t>
  </si>
  <si>
    <t>Multiples</t>
  </si>
  <si>
    <t>Fair Values</t>
  </si>
  <si>
    <t>LSE</t>
  </si>
  <si>
    <t xml:space="preserve">  Water Utility</t>
  </si>
  <si>
    <t>EV/EBITDA</t>
  </si>
  <si>
    <t xml:space="preserve">  Housing Development</t>
  </si>
  <si>
    <t>DCF</t>
  </si>
  <si>
    <t xml:space="preserve">  P&amp;C Insurance</t>
  </si>
  <si>
    <t>P/E</t>
  </si>
  <si>
    <t xml:space="preserve">  Renewable Energy</t>
  </si>
  <si>
    <t>Cost</t>
  </si>
  <si>
    <t>NAV</t>
  </si>
  <si>
    <t>EV/Sales</t>
  </si>
  <si>
    <t xml:space="preserve">  Education</t>
  </si>
  <si>
    <t xml:space="preserve">  Auto Service</t>
  </si>
  <si>
    <t xml:space="preserve">  Digital Services</t>
  </si>
  <si>
    <t xml:space="preserve">             -   </t>
  </si>
  <si>
    <t>Private Portfolio Businesses</t>
  </si>
  <si>
    <t>Operating Performance</t>
  </si>
  <si>
    <t>Greenfields</t>
  </si>
  <si>
    <t>Multiple Change</t>
  </si>
  <si>
    <t>Value Creation</t>
  </si>
  <si>
    <t>GEL thousands</t>
  </si>
  <si>
    <t>(1)+(2)+(3)</t>
  </si>
  <si>
    <t>Early Stage</t>
  </si>
  <si>
    <t xml:space="preserve">-   </t>
  </si>
  <si>
    <t xml:space="preserve">  Hospitality &amp; Commercial Real Estate</t>
  </si>
  <si>
    <t xml:space="preserve">  Beverages</t>
  </si>
  <si>
    <t xml:space="preserve">    of which, wine</t>
  </si>
  <si>
    <t xml:space="preserve">    of which, beer</t>
  </si>
  <si>
    <t>Pipeline</t>
  </si>
  <si>
    <t>Total private businesses</t>
  </si>
  <si>
    <t>(1)</t>
  </si>
  <si>
    <t>(2)</t>
  </si>
  <si>
    <t>(3)</t>
  </si>
  <si>
    <t>Management Accounts, Value Creation Drivers</t>
  </si>
  <si>
    <t>change</t>
  </si>
  <si>
    <t>70%-90%</t>
  </si>
  <si>
    <t>Total Portfolio Value</t>
  </si>
  <si>
    <r>
      <t> </t>
    </r>
    <r>
      <rPr>
        <i/>
        <sz val="10"/>
        <color rgb="FFFFFFFF"/>
        <rFont val="Segoe UI"/>
        <family val="2"/>
      </rPr>
      <t>GEL thousands unless otherwise noted</t>
    </r>
  </si>
  <si>
    <t>Management Accounts, Portfolio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</si>
</sst>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28"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sz val="10"/>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b/>
      <sz val="10"/>
      <color rgb="FF103C42"/>
      <name val="Segoe UI"/>
      <family val="2"/>
    </font>
    <font>
      <i/>
      <sz val="10"/>
      <color rgb="FF000000"/>
      <name val="Segoe UI"/>
      <family val="2"/>
    </font>
    <font>
      <b/>
      <sz val="10"/>
      <color rgb="FF000000"/>
      <name val="Segoe UI"/>
      <family val="2"/>
    </font>
    <font>
      <b/>
      <sz val="10"/>
      <color theme="1"/>
      <name val="Segoe UI"/>
      <family val="2"/>
    </font>
    <font>
      <sz val="10"/>
      <color theme="1"/>
      <name val="Calibri"/>
      <family val="2"/>
      <scheme val="minor"/>
    </font>
    <font>
      <b/>
      <sz val="10"/>
      <color rgb="FF595959"/>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i/>
      <sz val="10"/>
      <color rgb="FF404040"/>
      <name val="Segoe UI"/>
      <family val="2"/>
    </font>
    <font>
      <sz val="10"/>
      <color rgb="FF000000"/>
      <name val="Calibri"/>
      <family val="2"/>
      <scheme val="minor"/>
    </font>
    <font>
      <b/>
      <i/>
      <sz val="10"/>
      <color rgb="FFFFFFFF"/>
      <name val="Segoe UI"/>
      <family val="2"/>
    </font>
    <font>
      <b/>
      <sz val="10"/>
      <color rgb="FF15433C"/>
      <name val="Segoe UI"/>
      <family val="2"/>
    </font>
    <font>
      <i/>
      <sz val="10"/>
      <color rgb="FFFFFFFF"/>
      <name val="Segoe UI"/>
      <family val="2"/>
    </font>
  </fonts>
  <fills count="10">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184C45"/>
        <bgColor indexed="64"/>
      </patternFill>
    </fill>
    <fill>
      <patternFill patternType="solid">
        <fgColor rgb="FFF2F2F2"/>
        <bgColor indexed="64"/>
      </patternFill>
    </fill>
  </fills>
  <borders count="34">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right/>
      <top/>
      <bottom style="medium">
        <color rgb="FF27333B"/>
      </bottom>
      <diagonal/>
    </border>
    <border>
      <left/>
      <right/>
      <top style="medium">
        <color rgb="FFC0C0C0"/>
      </top>
      <bottom style="medium">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A6A6A6"/>
      </bottom>
      <diagonal/>
    </border>
    <border>
      <left/>
      <right/>
      <top/>
      <bottom style="medium">
        <color rgb="FFD9D9D9"/>
      </bottom>
      <diagonal/>
    </border>
    <border>
      <left style="medium">
        <color rgb="FFFFFFFF"/>
      </left>
      <right style="thick">
        <color rgb="FFFFFFFF"/>
      </right>
      <top/>
      <bottom/>
      <diagonal/>
    </border>
    <border>
      <left style="medium">
        <color rgb="FFFFFFFF"/>
      </left>
      <right style="thick">
        <color rgb="FFFFFFFF"/>
      </right>
      <top/>
      <bottom style="medium">
        <color rgb="FFFFFFFF"/>
      </bottom>
      <diagonal/>
    </border>
    <border>
      <left style="thick">
        <color rgb="FFFFFFFF"/>
      </left>
      <right style="medium">
        <color rgb="FFFFFFFF"/>
      </right>
      <top/>
      <bottom/>
      <diagonal/>
    </border>
    <border>
      <left style="thick">
        <color rgb="FFFFFFFF"/>
      </left>
      <right style="medium">
        <color rgb="FFFFFFFF"/>
      </right>
      <top/>
      <bottom style="medium">
        <color rgb="FFFFFFFF"/>
      </bottom>
      <diagonal/>
    </border>
    <border>
      <left style="dotted">
        <color rgb="FFFFFFFF"/>
      </left>
      <right style="medium">
        <color rgb="FFFFFFFF"/>
      </right>
      <top/>
      <bottom/>
      <diagonal/>
    </border>
    <border>
      <left style="dotted">
        <color rgb="FFFFFFFF"/>
      </left>
      <right style="medium">
        <color rgb="FFFFFFFF"/>
      </right>
      <top/>
      <bottom style="medium">
        <color rgb="FFFFFFFF"/>
      </bottom>
      <diagonal/>
    </border>
    <border>
      <left/>
      <right style="thick">
        <color rgb="FFFFFFFF"/>
      </right>
      <top/>
      <bottom style="medium">
        <color rgb="FFC0C0C0"/>
      </bottom>
      <diagonal/>
    </border>
    <border>
      <left/>
      <right style="dotted">
        <color rgb="FFFFFFFF"/>
      </right>
      <top/>
      <bottom style="medium">
        <color rgb="FFC0C0C0"/>
      </bottom>
      <diagonal/>
    </border>
    <border>
      <left style="thick">
        <color rgb="FFFFFFFF"/>
      </left>
      <right/>
      <top/>
      <bottom style="medium">
        <color rgb="FFC0C0C0"/>
      </bottom>
      <diagonal/>
    </border>
    <border>
      <left style="medium">
        <color rgb="FFFFFFFF"/>
      </left>
      <right style="medium">
        <color rgb="FFFFFFFF"/>
      </right>
      <top/>
      <bottom style="medium">
        <color rgb="FFC0C0C0"/>
      </bottom>
      <diagonal/>
    </border>
    <border>
      <left/>
      <right/>
      <top/>
      <bottom style="medium">
        <color rgb="FFFFFFFF"/>
      </bottom>
      <diagonal/>
    </border>
    <border>
      <left/>
      <right/>
      <top style="medium">
        <color rgb="FFFFFFFF"/>
      </top>
      <bottom/>
      <diagonal/>
    </border>
    <border>
      <left/>
      <right/>
      <top style="medium">
        <color rgb="FFC0C0C0"/>
      </top>
      <bottom style="medium">
        <color rgb="FFC0C0C0"/>
      </bottom>
      <diagonal/>
    </border>
    <border>
      <left/>
      <right/>
      <top style="medium">
        <color rgb="FFFFFFFF"/>
      </top>
      <bottom style="medium">
        <color rgb="FFC0C0C0"/>
      </bottom>
      <diagonal/>
    </border>
    <border>
      <left/>
      <right/>
      <top style="medium">
        <color rgb="FFC0C0C0"/>
      </top>
      <bottom style="thin">
        <color rgb="FF133D37"/>
      </bottom>
      <diagonal/>
    </border>
    <border>
      <left/>
      <right/>
      <top style="thin">
        <color rgb="FF133D37"/>
      </top>
      <bottom style="medium">
        <color rgb="FFC0C0C0"/>
      </bottom>
      <diagonal/>
    </border>
    <border>
      <left/>
      <right/>
      <top style="thin">
        <color rgb="FF133D37"/>
      </top>
      <bottom style="thin">
        <color rgb="FF133D37"/>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2" fillId="0" borderId="0" xfId="0" applyFont="1" applyAlignment="1">
      <alignment vertical="center"/>
    </xf>
    <xf numFmtId="0" fontId="3" fillId="0" borderId="3" xfId="0" applyFont="1" applyBorder="1"/>
    <xf numFmtId="0" fontId="3" fillId="0" borderId="0" xfId="0" applyFont="1" applyBorder="1"/>
    <xf numFmtId="9" fontId="2" fillId="0" borderId="0" xfId="2" applyFont="1" applyAlignment="1">
      <alignment vertical="center"/>
    </xf>
    <xf numFmtId="9" fontId="3" fillId="0" borderId="3" xfId="2" applyFont="1" applyBorder="1"/>
    <xf numFmtId="9" fontId="3" fillId="0" borderId="0" xfId="2" applyFont="1" applyBorder="1"/>
    <xf numFmtId="0" fontId="4" fillId="0" borderId="0" xfId="0" applyFont="1"/>
    <xf numFmtId="0" fontId="4" fillId="0" borderId="0" xfId="0" applyFont="1" applyBorder="1"/>
    <xf numFmtId="0" fontId="4" fillId="2" borderId="0" xfId="0" applyFont="1" applyFill="1"/>
    <xf numFmtId="0" fontId="4" fillId="5" borderId="0" xfId="0" applyFont="1" applyFill="1"/>
    <xf numFmtId="0" fontId="10" fillId="6" borderId="6" xfId="0" applyFont="1" applyFill="1" applyBorder="1" applyAlignment="1">
      <alignment horizontal="left" vertical="center"/>
    </xf>
    <xf numFmtId="0" fontId="4" fillId="6" borderId="9" xfId="0" applyFont="1" applyFill="1" applyBorder="1"/>
    <xf numFmtId="0" fontId="4" fillId="6" borderId="11" xfId="0" applyFont="1" applyFill="1" applyBorder="1"/>
    <xf numFmtId="0" fontId="4" fillId="0" borderId="3" xfId="0" applyFont="1" applyBorder="1"/>
    <xf numFmtId="15" fontId="11" fillId="2" borderId="0" xfId="0" applyNumberFormat="1" applyFont="1" applyFill="1" applyAlignment="1">
      <alignment horizontal="right" vertical="center" wrapText="1"/>
    </xf>
    <xf numFmtId="0" fontId="4" fillId="0" borderId="0" xfId="0" applyFont="1" applyFill="1"/>
    <xf numFmtId="164" fontId="12" fillId="0" borderId="1" xfId="1" applyNumberFormat="1" applyFont="1" applyBorder="1" applyAlignment="1">
      <alignment horizontal="right" vertical="center"/>
    </xf>
    <xf numFmtId="164" fontId="13" fillId="0" borderId="5" xfId="1" applyNumberFormat="1" applyFont="1" applyFill="1" applyBorder="1" applyAlignment="1">
      <alignment horizontal="right" vertical="center"/>
    </xf>
    <xf numFmtId="164" fontId="4" fillId="0" borderId="0" xfId="0" applyNumberFormat="1" applyFont="1"/>
    <xf numFmtId="0" fontId="12" fillId="0" borderId="1" xfId="0" applyFont="1" applyBorder="1" applyAlignment="1">
      <alignment horizontal="right" vertical="center"/>
    </xf>
    <xf numFmtId="3" fontId="4" fillId="0" borderId="0" xfId="0" applyNumberFormat="1" applyFont="1"/>
    <xf numFmtId="165" fontId="12" fillId="0" borderId="1" xfId="2" applyNumberFormat="1" applyFont="1" applyBorder="1" applyAlignment="1">
      <alignment horizontal="right" vertical="center"/>
    </xf>
    <xf numFmtId="0" fontId="17" fillId="0" borderId="0" xfId="0" applyFont="1"/>
    <xf numFmtId="165" fontId="13" fillId="0" borderId="5" xfId="2" applyNumberFormat="1" applyFont="1" applyBorder="1" applyAlignment="1">
      <alignment horizontal="right" vertical="center"/>
    </xf>
    <xf numFmtId="164" fontId="12" fillId="0" borderId="0" xfId="1" applyNumberFormat="1" applyFont="1" applyBorder="1" applyAlignment="1">
      <alignment horizontal="right" vertical="center"/>
    </xf>
    <xf numFmtId="165" fontId="12" fillId="0" borderId="0" xfId="2" applyNumberFormat="1" applyFont="1" applyBorder="1" applyAlignment="1">
      <alignment horizontal="right" vertical="center"/>
    </xf>
    <xf numFmtId="0" fontId="17" fillId="0" borderId="0" xfId="0" applyFont="1" applyFill="1"/>
    <xf numFmtId="0" fontId="12" fillId="0" borderId="0" xfId="0" applyFont="1" applyBorder="1" applyAlignment="1">
      <alignment horizontal="left" vertical="center" indent="1"/>
    </xf>
    <xf numFmtId="0" fontId="14" fillId="0" borderId="1" xfId="0" applyFont="1" applyBorder="1" applyAlignment="1">
      <alignment horizontal="left" vertical="center" indent="1"/>
    </xf>
    <xf numFmtId="9" fontId="4" fillId="0" borderId="0" xfId="2" applyFont="1"/>
    <xf numFmtId="9" fontId="4" fillId="0" borderId="3" xfId="2" applyFont="1" applyBorder="1"/>
    <xf numFmtId="9" fontId="4" fillId="0" borderId="0" xfId="2" applyFont="1" applyBorder="1"/>
    <xf numFmtId="0" fontId="17" fillId="0" borderId="0" xfId="0" applyFont="1" applyBorder="1"/>
    <xf numFmtId="9" fontId="4" fillId="0" borderId="0" xfId="2" applyFont="1" applyFill="1" applyBorder="1"/>
    <xf numFmtId="0" fontId="18" fillId="0" borderId="0" xfId="0" applyFont="1"/>
    <xf numFmtId="16" fontId="4" fillId="0" borderId="0" xfId="0" applyNumberFormat="1" applyFont="1"/>
    <xf numFmtId="0" fontId="4" fillId="0" borderId="3" xfId="0" applyFont="1" applyFill="1" applyBorder="1"/>
    <xf numFmtId="16" fontId="4" fillId="0" borderId="0" xfId="0" applyNumberFormat="1" applyFont="1" applyFill="1"/>
    <xf numFmtId="3" fontId="4" fillId="0" borderId="0" xfId="0" applyNumberFormat="1" applyFont="1" applyFill="1"/>
    <xf numFmtId="9" fontId="4" fillId="0" borderId="0" xfId="2" applyFont="1" applyFill="1"/>
    <xf numFmtId="10" fontId="4" fillId="0" borderId="0" xfId="0" applyNumberFormat="1" applyFont="1" applyFill="1"/>
    <xf numFmtId="0" fontId="17" fillId="0" borderId="16" xfId="0" applyFont="1" applyBorder="1" applyAlignment="1">
      <alignment vertical="center"/>
    </xf>
    <xf numFmtId="0" fontId="15" fillId="0" borderId="1" xfId="0" applyFont="1" applyBorder="1" applyAlignment="1">
      <alignment horizontal="right" vertical="center"/>
    </xf>
    <xf numFmtId="0" fontId="21" fillId="0" borderId="15" xfId="0" applyFont="1" applyBorder="1" applyAlignment="1">
      <alignment horizontal="left" vertical="center" indent="1"/>
    </xf>
    <xf numFmtId="0" fontId="21" fillId="0" borderId="16" xfId="0" applyFont="1" applyBorder="1" applyAlignment="1">
      <alignment horizontal="left" vertical="center" indent="1"/>
    </xf>
    <xf numFmtId="0" fontId="20" fillId="0" borderId="16" xfId="0" applyFont="1" applyBorder="1" applyAlignment="1">
      <alignment horizontal="left" vertical="center" indent="1"/>
    </xf>
    <xf numFmtId="0" fontId="19" fillId="0" borderId="16" xfId="0" applyFont="1" applyBorder="1" applyAlignment="1">
      <alignment horizontal="left" vertical="center" indent="1"/>
    </xf>
    <xf numFmtId="0" fontId="22" fillId="0" borderId="16" xfId="0" applyFont="1" applyBorder="1" applyAlignment="1">
      <alignment horizontal="left" vertical="center" indent="1"/>
    </xf>
    <xf numFmtId="9" fontId="4" fillId="0" borderId="3" xfId="2" applyFont="1" applyFill="1" applyBorder="1"/>
    <xf numFmtId="164" fontId="4" fillId="0" borderId="0" xfId="0" applyNumberFormat="1" applyFont="1" applyFill="1"/>
    <xf numFmtId="0" fontId="23" fillId="0" borderId="0" xfId="0" applyFont="1" applyAlignment="1">
      <alignment vertical="center"/>
    </xf>
    <xf numFmtId="0" fontId="17" fillId="0" borderId="0" xfId="0" applyFont="1" applyFill="1" applyBorder="1"/>
    <xf numFmtId="0" fontId="13" fillId="0" borderId="5" xfId="0" applyFont="1" applyBorder="1" applyAlignment="1">
      <alignment horizontal="left" vertical="center"/>
    </xf>
    <xf numFmtId="0" fontId="12" fillId="0" borderId="1" xfId="0" applyFont="1" applyBorder="1" applyAlignment="1">
      <alignment horizontal="left" vertical="center"/>
    </xf>
    <xf numFmtId="0" fontId="23" fillId="0" borderId="0" xfId="0" applyFont="1" applyBorder="1" applyAlignment="1">
      <alignment vertical="center"/>
    </xf>
    <xf numFmtId="0" fontId="13" fillId="0" borderId="4" xfId="0" applyFont="1" applyBorder="1" applyAlignment="1">
      <alignment horizontal="left" vertical="center"/>
    </xf>
    <xf numFmtId="0" fontId="11" fillId="2" borderId="0" xfId="0" applyFont="1" applyFill="1" applyAlignment="1">
      <alignment horizontal="center" vertical="center"/>
    </xf>
    <xf numFmtId="0" fontId="15" fillId="7" borderId="26" xfId="0" applyFont="1" applyFill="1" applyBorder="1" applyAlignment="1">
      <alignment horizontal="right" vertical="center"/>
    </xf>
    <xf numFmtId="0" fontId="12" fillId="7" borderId="23" xfId="0" applyFont="1" applyFill="1" applyBorder="1" applyAlignment="1">
      <alignment horizontal="right" vertical="center"/>
    </xf>
    <xf numFmtId="0" fontId="12" fillId="7" borderId="24" xfId="0" applyFont="1" applyFill="1" applyBorder="1" applyAlignment="1">
      <alignment horizontal="right" vertical="center"/>
    </xf>
    <xf numFmtId="0" fontId="12" fillId="7" borderId="1" xfId="0" applyFont="1" applyFill="1" applyBorder="1" applyAlignment="1">
      <alignment horizontal="right" vertical="center"/>
    </xf>
    <xf numFmtId="0" fontId="12" fillId="7" borderId="25" xfId="0" applyFont="1" applyFill="1" applyBorder="1" applyAlignment="1">
      <alignment horizontal="right" vertical="center"/>
    </xf>
    <xf numFmtId="0" fontId="12" fillId="7" borderId="26" xfId="0" applyFont="1" applyFill="1" applyBorder="1" applyAlignment="1">
      <alignment horizontal="right" vertical="center"/>
    </xf>
    <xf numFmtId="0" fontId="16" fillId="0" borderId="16" xfId="0" applyFont="1" applyBorder="1" applyAlignment="1">
      <alignment horizontal="right" vertical="center"/>
    </xf>
    <xf numFmtId="0" fontId="16" fillId="7" borderId="23" xfId="0" applyFont="1" applyFill="1" applyBorder="1" applyAlignment="1">
      <alignment horizontal="right" vertical="center"/>
    </xf>
    <xf numFmtId="0" fontId="16" fillId="7" borderId="24" xfId="0" applyFont="1" applyFill="1" applyBorder="1" applyAlignment="1">
      <alignment horizontal="right" vertical="center"/>
    </xf>
    <xf numFmtId="0" fontId="16" fillId="7" borderId="1" xfId="0" applyFont="1" applyFill="1" applyBorder="1" applyAlignment="1">
      <alignment horizontal="right" vertical="center"/>
    </xf>
    <xf numFmtId="0" fontId="16" fillId="7" borderId="25" xfId="0" applyFont="1" applyFill="1" applyBorder="1" applyAlignment="1">
      <alignment horizontal="right" vertical="center"/>
    </xf>
    <xf numFmtId="0" fontId="15" fillId="0" borderId="16" xfId="0" applyFont="1" applyBorder="1" applyAlignment="1">
      <alignment horizontal="right" vertical="center"/>
    </xf>
    <xf numFmtId="0" fontId="19" fillId="0" borderId="1" xfId="0" applyFont="1" applyBorder="1" applyAlignment="1">
      <alignment horizontal="left" vertical="center" indent="1"/>
    </xf>
    <xf numFmtId="0" fontId="20" fillId="0" borderId="1" xfId="0" applyFont="1" applyBorder="1" applyAlignment="1">
      <alignment horizontal="left" vertical="center" indent="1"/>
    </xf>
    <xf numFmtId="0" fontId="19" fillId="0" borderId="15" xfId="0" applyFont="1" applyBorder="1" applyAlignment="1">
      <alignment horizontal="left" vertical="center" indent="1"/>
    </xf>
    <xf numFmtId="0" fontId="17" fillId="0" borderId="16" xfId="0" applyFont="1" applyBorder="1" applyAlignment="1">
      <alignment horizontal="left" indent="1"/>
    </xf>
    <xf numFmtId="165" fontId="22" fillId="7" borderId="23" xfId="0" applyNumberFormat="1" applyFont="1" applyFill="1" applyBorder="1" applyAlignment="1">
      <alignment horizontal="right" vertical="center"/>
    </xf>
    <xf numFmtId="165" fontId="22" fillId="7" borderId="24" xfId="0" applyNumberFormat="1" applyFont="1" applyFill="1" applyBorder="1" applyAlignment="1">
      <alignment horizontal="right" vertical="center"/>
    </xf>
    <xf numFmtId="165" fontId="22" fillId="7" borderId="1" xfId="0" applyNumberFormat="1" applyFont="1" applyFill="1" applyBorder="1" applyAlignment="1">
      <alignment horizontal="right" vertical="center"/>
    </xf>
    <xf numFmtId="165" fontId="22" fillId="7" borderId="25" xfId="0" applyNumberFormat="1" applyFont="1" applyFill="1" applyBorder="1" applyAlignment="1">
      <alignment horizontal="right" vertical="center"/>
    </xf>
    <xf numFmtId="165" fontId="22" fillId="7" borderId="26" xfId="0" applyNumberFormat="1" applyFont="1" applyFill="1" applyBorder="1" applyAlignment="1">
      <alignment horizontal="right" vertical="center"/>
    </xf>
    <xf numFmtId="165" fontId="22" fillId="0" borderId="1" xfId="0" applyNumberFormat="1" applyFont="1" applyBorder="1" applyAlignment="1">
      <alignment horizontal="right" vertical="center"/>
    </xf>
    <xf numFmtId="164" fontId="15" fillId="0" borderId="1" xfId="1" applyNumberFormat="1" applyFont="1" applyBorder="1" applyAlignment="1">
      <alignment horizontal="right" vertical="center"/>
    </xf>
    <xf numFmtId="164" fontId="15" fillId="7" borderId="23" xfId="1" applyNumberFormat="1" applyFont="1" applyFill="1" applyBorder="1" applyAlignment="1">
      <alignment horizontal="right" vertical="center"/>
    </xf>
    <xf numFmtId="164" fontId="15" fillId="7" borderId="24" xfId="1" applyNumberFormat="1" applyFont="1" applyFill="1" applyBorder="1" applyAlignment="1">
      <alignment horizontal="right" vertical="center"/>
    </xf>
    <xf numFmtId="164" fontId="15" fillId="7" borderId="1" xfId="1" applyNumberFormat="1" applyFont="1" applyFill="1" applyBorder="1" applyAlignment="1">
      <alignment horizontal="right" vertical="center"/>
    </xf>
    <xf numFmtId="164" fontId="15" fillId="7" borderId="25" xfId="1" applyNumberFormat="1" applyFont="1" applyFill="1" applyBorder="1" applyAlignment="1">
      <alignment horizontal="right" vertical="center"/>
    </xf>
    <xf numFmtId="164" fontId="15" fillId="7" borderId="26" xfId="1" applyNumberFormat="1" applyFont="1" applyFill="1" applyBorder="1" applyAlignment="1">
      <alignment horizontal="right" vertical="center"/>
    </xf>
    <xf numFmtId="164" fontId="12" fillId="7" borderId="23" xfId="1" applyNumberFormat="1" applyFont="1" applyFill="1" applyBorder="1" applyAlignment="1">
      <alignment horizontal="right" vertical="center"/>
    </xf>
    <xf numFmtId="164" fontId="12" fillId="7" borderId="24" xfId="1" applyNumberFormat="1" applyFont="1" applyFill="1" applyBorder="1" applyAlignment="1">
      <alignment horizontal="right" vertical="center"/>
    </xf>
    <xf numFmtId="164" fontId="12" fillId="7" borderId="1" xfId="1" applyNumberFormat="1" applyFont="1" applyFill="1" applyBorder="1" applyAlignment="1">
      <alignment horizontal="right" vertical="center"/>
    </xf>
    <xf numFmtId="164" fontId="12" fillId="7" borderId="25" xfId="1" applyNumberFormat="1" applyFont="1" applyFill="1" applyBorder="1" applyAlignment="1">
      <alignment horizontal="right" vertical="center"/>
    </xf>
    <xf numFmtId="164" fontId="12" fillId="7" borderId="26" xfId="1" applyNumberFormat="1" applyFont="1" applyFill="1" applyBorder="1" applyAlignment="1">
      <alignment horizontal="right" vertical="center"/>
    </xf>
    <xf numFmtId="164" fontId="17" fillId="0" borderId="1" xfId="1" applyNumberFormat="1" applyFont="1" applyBorder="1" applyAlignment="1">
      <alignment vertical="center"/>
    </xf>
    <xf numFmtId="164" fontId="24" fillId="7" borderId="23" xfId="1" applyNumberFormat="1" applyFont="1" applyFill="1" applyBorder="1" applyAlignment="1">
      <alignment horizontal="right" vertical="center"/>
    </xf>
    <xf numFmtId="164" fontId="24" fillId="7" borderId="1" xfId="1" applyNumberFormat="1" applyFont="1" applyFill="1" applyBorder="1" applyAlignment="1">
      <alignment horizontal="right" vertical="center"/>
    </xf>
    <xf numFmtId="164" fontId="24" fillId="7" borderId="25" xfId="1" applyNumberFormat="1" applyFont="1" applyFill="1" applyBorder="1" applyAlignment="1">
      <alignment horizontal="right" vertical="center"/>
    </xf>
    <xf numFmtId="164" fontId="24" fillId="7" borderId="26" xfId="1" applyNumberFormat="1" applyFont="1" applyFill="1" applyBorder="1" applyAlignment="1">
      <alignment horizontal="right" vertical="center"/>
    </xf>
    <xf numFmtId="164" fontId="24" fillId="0" borderId="1" xfId="1" applyNumberFormat="1" applyFont="1" applyBorder="1" applyAlignment="1">
      <alignment horizontal="right" vertical="center"/>
    </xf>
    <xf numFmtId="164" fontId="12" fillId="0" borderId="16" xfId="1" applyNumberFormat="1" applyFont="1" applyBorder="1" applyAlignment="1">
      <alignment horizontal="right" vertical="center"/>
    </xf>
    <xf numFmtId="164" fontId="17" fillId="0" borderId="16" xfId="1" applyNumberFormat="1" applyFont="1" applyBorder="1" applyAlignment="1">
      <alignment vertical="center"/>
    </xf>
    <xf numFmtId="164" fontId="15" fillId="0" borderId="16" xfId="1" applyNumberFormat="1" applyFont="1" applyBorder="1" applyAlignment="1">
      <alignment horizontal="right" vertical="center"/>
    </xf>
    <xf numFmtId="164" fontId="12" fillId="0" borderId="16" xfId="0" applyNumberFormat="1" applyFont="1" applyBorder="1" applyAlignment="1">
      <alignment horizontal="right" vertical="center"/>
    </xf>
    <xf numFmtId="164" fontId="12" fillId="7" borderId="23" xfId="0" applyNumberFormat="1" applyFont="1" applyFill="1" applyBorder="1" applyAlignment="1">
      <alignment horizontal="right" vertical="center"/>
    </xf>
    <xf numFmtId="164" fontId="12" fillId="7" borderId="24" xfId="0" applyNumberFormat="1" applyFont="1" applyFill="1" applyBorder="1" applyAlignment="1">
      <alignment horizontal="right" vertical="center"/>
    </xf>
    <xf numFmtId="164" fontId="12" fillId="7" borderId="1" xfId="0" applyNumberFormat="1" applyFont="1" applyFill="1" applyBorder="1" applyAlignment="1">
      <alignment horizontal="right" vertical="center"/>
    </xf>
    <xf numFmtId="164" fontId="12" fillId="7" borderId="25" xfId="0" applyNumberFormat="1" applyFont="1" applyFill="1" applyBorder="1" applyAlignment="1">
      <alignment horizontal="right" vertical="center"/>
    </xf>
    <xf numFmtId="164" fontId="12" fillId="7" borderId="26" xfId="0" applyNumberFormat="1" applyFont="1" applyFill="1" applyBorder="1" applyAlignment="1">
      <alignment horizontal="right" vertical="center"/>
    </xf>
    <xf numFmtId="164" fontId="12" fillId="0" borderId="1" xfId="0" applyNumberFormat="1" applyFont="1" applyBorder="1" applyAlignment="1">
      <alignment horizontal="right" vertical="center"/>
    </xf>
    <xf numFmtId="43" fontId="15" fillId="0" borderId="16" xfId="1" applyNumberFormat="1" applyFont="1" applyBorder="1" applyAlignment="1">
      <alignment horizontal="right" vertical="center"/>
    </xf>
    <xf numFmtId="43" fontId="16" fillId="7" borderId="23" xfId="1" applyNumberFormat="1" applyFont="1" applyFill="1" applyBorder="1" applyAlignment="1">
      <alignment horizontal="right" vertical="center"/>
    </xf>
    <xf numFmtId="43" fontId="16" fillId="7" borderId="24" xfId="1" applyNumberFormat="1" applyFont="1" applyFill="1" applyBorder="1" applyAlignment="1">
      <alignment horizontal="right" vertical="center"/>
    </xf>
    <xf numFmtId="43" fontId="16" fillId="7" borderId="1" xfId="1" applyNumberFormat="1" applyFont="1" applyFill="1" applyBorder="1" applyAlignment="1">
      <alignment horizontal="right" vertical="center"/>
    </xf>
    <xf numFmtId="43" fontId="16" fillId="7" borderId="25" xfId="1" applyNumberFormat="1" applyFont="1" applyFill="1" applyBorder="1" applyAlignment="1">
      <alignment horizontal="right" vertical="center"/>
    </xf>
    <xf numFmtId="43" fontId="15" fillId="7" borderId="26" xfId="1" applyNumberFormat="1" applyFont="1" applyFill="1" applyBorder="1" applyAlignment="1">
      <alignment horizontal="right" vertical="center"/>
    </xf>
    <xf numFmtId="43" fontId="15" fillId="0" borderId="1" xfId="1" applyNumberFormat="1" applyFont="1" applyBorder="1" applyAlignment="1">
      <alignment horizontal="right" vertical="center"/>
    </xf>
    <xf numFmtId="165" fontId="15"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24" fillId="0" borderId="1" xfId="0" applyNumberFormat="1" applyFont="1" applyBorder="1" applyAlignment="1">
      <alignment horizontal="right" vertical="center"/>
    </xf>
    <xf numFmtId="165" fontId="4" fillId="0" borderId="0" xfId="2" applyNumberFormat="1" applyFont="1"/>
    <xf numFmtId="0" fontId="25" fillId="2" borderId="27" xfId="0" applyFont="1" applyFill="1" applyBorder="1" applyAlignment="1">
      <alignment horizontal="left" vertical="center" wrapText="1" readingOrder="1"/>
    </xf>
    <xf numFmtId="0" fontId="11" fillId="2" borderId="27" xfId="0" applyFont="1" applyFill="1" applyBorder="1" applyAlignment="1">
      <alignment horizontal="right" vertical="center" wrapText="1" readingOrder="1"/>
    </xf>
    <xf numFmtId="0" fontId="11" fillId="2" borderId="27" xfId="0" applyFont="1" applyFill="1" applyBorder="1" applyAlignment="1">
      <alignment horizontal="center" vertical="center" wrapText="1" readingOrder="1"/>
    </xf>
    <xf numFmtId="0" fontId="5" fillId="2" borderId="28" xfId="0" applyFont="1" applyFill="1" applyBorder="1" applyAlignment="1">
      <alignment horizontal="right" vertical="center" wrapText="1"/>
    </xf>
    <xf numFmtId="0" fontId="14" fillId="0" borderId="29" xfId="0" applyFont="1" applyBorder="1" applyAlignment="1">
      <alignment horizontal="left" vertical="center" wrapText="1" readingOrder="1"/>
    </xf>
    <xf numFmtId="16" fontId="11" fillId="2" borderId="28" xfId="0" quotePrefix="1" applyNumberFormat="1" applyFont="1" applyFill="1" applyBorder="1" applyAlignment="1">
      <alignment horizontal="right" vertical="center" wrapText="1" readingOrder="1"/>
    </xf>
    <xf numFmtId="0" fontId="26" fillId="9" borderId="31" xfId="0" applyFont="1" applyFill="1" applyBorder="1" applyAlignment="1">
      <alignment horizontal="left" vertical="center" wrapText="1" readingOrder="1"/>
    </xf>
    <xf numFmtId="0" fontId="26" fillId="9" borderId="33" xfId="0" applyFont="1" applyFill="1" applyBorder="1" applyAlignment="1">
      <alignment horizontal="left" vertical="center" wrapText="1" readingOrder="1"/>
    </xf>
    <xf numFmtId="0" fontId="11" fillId="8" borderId="29" xfId="0" applyFont="1" applyFill="1" applyBorder="1" applyAlignment="1">
      <alignment horizontal="left" vertical="center" wrapText="1" readingOrder="1"/>
    </xf>
    <xf numFmtId="0" fontId="11" fillId="8" borderId="27" xfId="0" applyFont="1" applyFill="1" applyBorder="1" applyAlignment="1">
      <alignment horizontal="left" vertical="center" wrapText="1" readingOrder="1"/>
    </xf>
    <xf numFmtId="0" fontId="11" fillId="8" borderId="27" xfId="0" applyFont="1" applyFill="1" applyBorder="1" applyAlignment="1">
      <alignment horizontal="center" vertical="center" wrapText="1" readingOrder="1"/>
    </xf>
    <xf numFmtId="0" fontId="25" fillId="8" borderId="30" xfId="0" applyFont="1" applyFill="1" applyBorder="1" applyAlignment="1">
      <alignment horizontal="left" vertical="center" wrapText="1" readingOrder="1"/>
    </xf>
    <xf numFmtId="0" fontId="25" fillId="8" borderId="30" xfId="0" quotePrefix="1" applyFont="1" applyFill="1" applyBorder="1" applyAlignment="1">
      <alignment horizontal="center" vertical="center" wrapText="1" readingOrder="1"/>
    </xf>
    <xf numFmtId="0" fontId="25" fillId="8" borderId="30" xfId="0" applyFont="1" applyFill="1" applyBorder="1" applyAlignment="1">
      <alignment horizontal="center" vertical="center" wrapText="1" readingOrder="1"/>
    </xf>
    <xf numFmtId="0" fontId="12" fillId="0" borderId="32" xfId="0" applyFont="1" applyBorder="1" applyAlignment="1">
      <alignment horizontal="left" vertical="center" wrapText="1" readingOrder="1"/>
    </xf>
    <xf numFmtId="0" fontId="12" fillId="0" borderId="29" xfId="0" applyFont="1" applyBorder="1" applyAlignment="1">
      <alignment horizontal="left" vertical="center" wrapText="1" readingOrder="1"/>
    </xf>
    <xf numFmtId="0" fontId="12" fillId="0" borderId="31" xfId="0" applyFont="1" applyBorder="1" applyAlignment="1">
      <alignment horizontal="left" vertical="center" wrapText="1" readingOrder="1"/>
    </xf>
    <xf numFmtId="0" fontId="14" fillId="0" borderId="31" xfId="0" applyFont="1" applyBorder="1" applyAlignment="1">
      <alignment horizontal="left" vertical="center" wrapText="1" readingOrder="1"/>
    </xf>
    <xf numFmtId="164" fontId="26" fillId="9" borderId="31" xfId="1" applyNumberFormat="1" applyFont="1" applyFill="1" applyBorder="1" applyAlignment="1">
      <alignment horizontal="center" vertical="center" wrapText="1" readingOrder="1"/>
    </xf>
    <xf numFmtId="164" fontId="12" fillId="0" borderId="32" xfId="1" applyNumberFormat="1" applyFont="1" applyBorder="1" applyAlignment="1">
      <alignment horizontal="center" vertical="center" wrapText="1" readingOrder="1"/>
    </xf>
    <xf numFmtId="164" fontId="12" fillId="0" borderId="29" xfId="1" applyNumberFormat="1" applyFont="1" applyBorder="1" applyAlignment="1">
      <alignment horizontal="center" vertical="center" wrapText="1" readingOrder="1"/>
    </xf>
    <xf numFmtId="164" fontId="12" fillId="0" borderId="31" xfId="1" applyNumberFormat="1" applyFont="1" applyBorder="1" applyAlignment="1">
      <alignment horizontal="center" vertical="center" wrapText="1" readingOrder="1"/>
    </xf>
    <xf numFmtId="164" fontId="26" fillId="9" borderId="33" xfId="1" applyNumberFormat="1" applyFont="1" applyFill="1" applyBorder="1" applyAlignment="1">
      <alignment horizontal="center" vertical="center" wrapText="1" readingOrder="1"/>
    </xf>
    <xf numFmtId="164" fontId="14" fillId="0" borderId="29" xfId="1" applyNumberFormat="1" applyFont="1" applyBorder="1" applyAlignment="1">
      <alignment horizontal="center" vertical="center" wrapText="1" readingOrder="1"/>
    </xf>
    <xf numFmtId="164" fontId="14" fillId="0" borderId="31" xfId="1" applyNumberFormat="1" applyFont="1" applyBorder="1" applyAlignment="1">
      <alignment horizontal="center" vertical="center" wrapText="1" readingOrder="1"/>
    </xf>
    <xf numFmtId="164" fontId="11" fillId="8" borderId="29" xfId="1" applyNumberFormat="1" applyFont="1" applyFill="1" applyBorder="1" applyAlignment="1">
      <alignment horizontal="center" vertical="center" wrapText="1" readingOrder="1"/>
    </xf>
    <xf numFmtId="0" fontId="11" fillId="2" borderId="28" xfId="0" applyFont="1" applyFill="1" applyBorder="1" applyAlignment="1">
      <alignment horizontal="right" vertical="center" wrapText="1" readingOrder="1"/>
    </xf>
    <xf numFmtId="0" fontId="11" fillId="2" borderId="28" xfId="0" applyFont="1" applyFill="1" applyBorder="1" applyAlignment="1">
      <alignment horizontal="center" vertical="center" wrapText="1" readingOrder="1"/>
    </xf>
    <xf numFmtId="43" fontId="4" fillId="0" borderId="0" xfId="1" applyFont="1"/>
    <xf numFmtId="166" fontId="4" fillId="0" borderId="0" xfId="1" applyNumberFormat="1" applyFont="1"/>
    <xf numFmtId="164" fontId="4" fillId="0" borderId="0" xfId="1" applyNumberFormat="1" applyFont="1"/>
    <xf numFmtId="166" fontId="12" fillId="0" borderId="1" xfId="1" applyNumberFormat="1" applyFont="1" applyBorder="1" applyAlignment="1">
      <alignment horizontal="right" vertical="center"/>
    </xf>
    <xf numFmtId="166" fontId="15" fillId="0" borderId="1" xfId="1" applyNumberFormat="1" applyFont="1" applyBorder="1" applyAlignment="1">
      <alignment horizontal="right" vertical="center"/>
    </xf>
    <xf numFmtId="165" fontId="15" fillId="0" borderId="1" xfId="2" applyNumberFormat="1" applyFont="1" applyBorder="1" applyAlignment="1">
      <alignment horizontal="right" vertical="center"/>
    </xf>
    <xf numFmtId="0" fontId="6" fillId="0" borderId="0" xfId="4" applyFont="1" applyBorder="1" applyAlignment="1" applyProtection="1">
      <alignment horizontal="center"/>
      <protection locked="0"/>
    </xf>
    <xf numFmtId="0" fontId="7" fillId="4" borderId="0" xfId="3" applyFont="1" applyFill="1" applyBorder="1" applyAlignment="1" applyProtection="1">
      <alignment horizontal="center" vertical="center"/>
      <protection locked="0"/>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16" fontId="11" fillId="2" borderId="0" xfId="0" quotePrefix="1" applyNumberFormat="1" applyFont="1" applyFill="1" applyBorder="1" applyAlignment="1">
      <alignment horizontal="center" vertical="center"/>
    </xf>
    <xf numFmtId="16" fontId="11" fillId="2" borderId="0" xfId="0" applyNumberFormat="1" applyFont="1" applyFill="1" applyBorder="1" applyAlignment="1">
      <alignment horizontal="center" vertical="center"/>
    </xf>
    <xf numFmtId="0" fontId="11" fillId="2" borderId="0" xfId="0" applyFont="1" applyFill="1" applyAlignment="1">
      <alignment horizontal="left" vertical="center" inden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7" xfId="0" applyFont="1" applyFill="1" applyBorder="1" applyAlignment="1">
      <alignment horizontal="center" vertical="center" wrapText="1" readingOrder="1"/>
    </xf>
    <xf numFmtId="0" fontId="8" fillId="0" borderId="0" xfId="0" applyFont="1" applyFill="1" applyAlignment="1"/>
    <xf numFmtId="0" fontId="8" fillId="0" borderId="0" xfId="0" applyFont="1" applyFill="1"/>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113A3F"/>
      <color rgb="FF595959"/>
      <color rgb="FF2A909E"/>
      <color rgb="FF27633E"/>
      <color rgb="FF7B2038"/>
      <color rgb="FF0C2723"/>
      <color rgb="FFDBB968"/>
      <color rgb="FF4B6271"/>
      <color rgb="FF27333B"/>
      <color rgb="FF103C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3" name="Picture 2">
          <a:extLst>
            <a:ext uri="{FF2B5EF4-FFF2-40B4-BE49-F238E27FC236}">
              <a16:creationId xmlns:a16="http://schemas.microsoft.com/office/drawing/2014/main" id="{2F324C42-AE31-41B2-9F83-B08077A7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F3B0C1EE-CBAF-415E-B1C0-89C1BA57DF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78440" y="0"/>
          <a:ext cx="601980" cy="533400"/>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3" name="Picture 2">
          <a:extLst>
            <a:ext uri="{FF2B5EF4-FFF2-40B4-BE49-F238E27FC236}">
              <a16:creationId xmlns:a16="http://schemas.microsoft.com/office/drawing/2014/main" id="{37E582C2-DAFC-4094-8F69-BDABAD3A09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5520" y="0"/>
          <a:ext cx="601980" cy="53340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F7FC373C-2505-4392-B3F5-F770DF8CC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0"/>
          <a:ext cx="601980" cy="533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0</xdr:row>
      <xdr:rowOff>0</xdr:rowOff>
    </xdr:from>
    <xdr:ext cx="601980" cy="533400"/>
    <xdr:pic>
      <xdr:nvPicPr>
        <xdr:cNvPr id="2" name="Picture 1">
          <a:extLst>
            <a:ext uri="{FF2B5EF4-FFF2-40B4-BE49-F238E27FC236}">
              <a16:creationId xmlns:a16="http://schemas.microsoft.com/office/drawing/2014/main" id="{24DEB387-9827-4450-A5CD-C391D8588B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0450"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E6127799-83C0-45CC-94B5-3D1D6F3E42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4438"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2289C981-2888-45DB-B1DA-97E4FB8E80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2BCE5CEB-71B7-4AAA-92DA-15E8A77AB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3356BE1F-2D41-45AA-AF20-EE4B326EF8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B6F71E8A-D83A-46FA-86C0-6CE7B2553C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6920" y="0"/>
          <a:ext cx="601980" cy="53340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69F719C5-1CED-4F26-BCB0-3AF9A33AFE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180" y="0"/>
          <a:ext cx="601980" cy="53340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D30E23B4-0844-4CBC-8831-B8C5B8233E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06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E2EB-63CC-43A7-BFA8-B9106360D375}">
  <sheetPr>
    <tabColor theme="0" tint="-0.14999847407452621"/>
  </sheetPr>
  <dimension ref="A1:N27"/>
  <sheetViews>
    <sheetView showGridLines="0" tabSelected="1" workbookViewId="0"/>
  </sheetViews>
  <sheetFormatPr defaultColWidth="8.88671875" defaultRowHeight="15" x14ac:dyDescent="0.35"/>
  <cols>
    <col min="1" max="1" width="2" style="7" customWidth="1"/>
    <col min="2" max="2" width="10.33203125" style="7" customWidth="1"/>
    <col min="3" max="12" width="8.88671875" style="7"/>
    <col min="13" max="13" width="19.33203125" style="7" customWidth="1"/>
    <col min="14" max="16384" width="8.88671875" style="7"/>
  </cols>
  <sheetData>
    <row r="1" spans="1:14" ht="9" customHeight="1" x14ac:dyDescent="0.35"/>
    <row r="2" spans="1:14" ht="14.25" customHeight="1" x14ac:dyDescent="0.35">
      <c r="B2" s="11" t="s">
        <v>17</v>
      </c>
      <c r="C2" s="154" t="s">
        <v>58</v>
      </c>
      <c r="D2" s="154"/>
      <c r="E2" s="154"/>
      <c r="F2" s="154"/>
      <c r="G2" s="154"/>
      <c r="H2" s="154"/>
      <c r="I2" s="154"/>
      <c r="J2" s="154"/>
      <c r="K2" s="154"/>
      <c r="L2" s="154"/>
      <c r="M2" s="155"/>
    </row>
    <row r="3" spans="1:14" x14ac:dyDescent="0.35">
      <c r="B3" s="12"/>
      <c r="C3" s="156"/>
      <c r="D3" s="156"/>
      <c r="E3" s="156"/>
      <c r="F3" s="156"/>
      <c r="G3" s="156"/>
      <c r="H3" s="156"/>
      <c r="I3" s="156"/>
      <c r="J3" s="156"/>
      <c r="K3" s="156"/>
      <c r="L3" s="156"/>
      <c r="M3" s="157"/>
    </row>
    <row r="4" spans="1:14" x14ac:dyDescent="0.35">
      <c r="B4" s="13"/>
      <c r="C4" s="158"/>
      <c r="D4" s="158"/>
      <c r="E4" s="158"/>
      <c r="F4" s="158"/>
      <c r="G4" s="158"/>
      <c r="H4" s="158"/>
      <c r="I4" s="158"/>
      <c r="J4" s="158"/>
      <c r="K4" s="158"/>
      <c r="L4" s="158"/>
      <c r="M4" s="159"/>
    </row>
    <row r="9" spans="1:14" x14ac:dyDescent="0.35">
      <c r="A9" s="8"/>
      <c r="B9" s="8"/>
      <c r="C9" s="8"/>
      <c r="D9" s="8"/>
      <c r="E9" s="8"/>
      <c r="F9" s="8"/>
      <c r="G9" s="8"/>
      <c r="H9" s="8"/>
      <c r="I9" s="8"/>
      <c r="J9" s="8"/>
      <c r="K9" s="8"/>
      <c r="L9" s="8"/>
      <c r="M9" s="8"/>
      <c r="N9" s="8"/>
    </row>
    <row r="10" spans="1:14" x14ac:dyDescent="0.35">
      <c r="N10" s="8"/>
    </row>
    <row r="11" spans="1:14" x14ac:dyDescent="0.35">
      <c r="N11" s="8"/>
    </row>
    <row r="12" spans="1:14" x14ac:dyDescent="0.35">
      <c r="A12" s="8"/>
      <c r="B12" s="8"/>
      <c r="C12" s="8"/>
      <c r="D12" s="8"/>
      <c r="E12" s="8"/>
      <c r="F12" s="8"/>
      <c r="G12" s="8"/>
      <c r="H12" s="8"/>
      <c r="I12" s="8"/>
      <c r="J12" s="8"/>
      <c r="K12" s="8"/>
      <c r="L12" s="8"/>
      <c r="M12" s="8"/>
      <c r="N12" s="8"/>
    </row>
    <row r="14" spans="1:14" ht="27" x14ac:dyDescent="0.6">
      <c r="A14" s="152" t="s">
        <v>57</v>
      </c>
      <c r="B14" s="152"/>
      <c r="C14" s="152"/>
      <c r="D14" s="152"/>
      <c r="E14" s="152"/>
      <c r="F14" s="152"/>
      <c r="G14" s="152"/>
      <c r="H14" s="152"/>
      <c r="I14" s="152"/>
      <c r="J14" s="152"/>
      <c r="K14" s="152"/>
      <c r="L14" s="152"/>
      <c r="M14" s="152"/>
    </row>
    <row r="15" spans="1:14" ht="16.8" x14ac:dyDescent="0.35">
      <c r="A15" s="153" t="s">
        <v>15</v>
      </c>
      <c r="B15" s="153"/>
      <c r="C15" s="153"/>
      <c r="D15" s="153"/>
      <c r="E15" s="153"/>
      <c r="F15" s="153"/>
      <c r="G15" s="153"/>
      <c r="H15" s="153"/>
      <c r="I15" s="153"/>
      <c r="J15" s="153"/>
      <c r="K15" s="153"/>
      <c r="L15" s="153"/>
      <c r="M15" s="153"/>
    </row>
    <row r="17" spans="2:14" x14ac:dyDescent="0.35">
      <c r="B17" s="172" t="s">
        <v>28</v>
      </c>
      <c r="C17" s="173"/>
      <c r="D17" s="173"/>
      <c r="E17" s="16"/>
      <c r="F17" s="16"/>
      <c r="G17" s="16"/>
      <c r="H17" s="16"/>
      <c r="I17" s="16"/>
      <c r="J17" s="16"/>
      <c r="K17" s="16"/>
      <c r="L17" s="16"/>
      <c r="M17" s="16"/>
      <c r="N17" s="16"/>
    </row>
    <row r="18" spans="2:14" x14ac:dyDescent="0.35">
      <c r="B18" s="172" t="s">
        <v>26</v>
      </c>
      <c r="C18" s="173"/>
      <c r="D18" s="173"/>
      <c r="E18" s="16"/>
      <c r="F18" s="16"/>
      <c r="G18" s="16"/>
      <c r="H18" s="16"/>
      <c r="I18" s="16"/>
      <c r="J18" s="16"/>
      <c r="K18" s="16"/>
      <c r="L18" s="16"/>
      <c r="M18" s="16"/>
      <c r="N18" s="16"/>
    </row>
    <row r="19" spans="2:14" x14ac:dyDescent="0.35">
      <c r="B19" s="172" t="s">
        <v>27</v>
      </c>
      <c r="C19" s="173"/>
      <c r="D19" s="173"/>
      <c r="E19" s="16"/>
      <c r="F19" s="16"/>
      <c r="G19" s="16"/>
      <c r="H19" s="16"/>
      <c r="I19" s="16"/>
      <c r="J19" s="16"/>
      <c r="K19" s="16"/>
      <c r="L19" s="16"/>
      <c r="M19" s="16"/>
      <c r="N19" s="16"/>
    </row>
    <row r="20" spans="2:14" x14ac:dyDescent="0.35">
      <c r="B20" s="172" t="s">
        <v>29</v>
      </c>
      <c r="C20" s="173"/>
      <c r="D20" s="173"/>
      <c r="E20" s="16"/>
      <c r="F20" s="16"/>
      <c r="G20" s="16"/>
      <c r="H20" s="16"/>
      <c r="I20" s="16"/>
      <c r="J20" s="16"/>
      <c r="K20" s="16"/>
      <c r="L20" s="16"/>
      <c r="M20" s="16"/>
      <c r="N20" s="16"/>
    </row>
    <row r="21" spans="2:14" x14ac:dyDescent="0.35">
      <c r="B21" s="172" t="s">
        <v>30</v>
      </c>
      <c r="C21" s="173"/>
      <c r="D21" s="173"/>
      <c r="E21" s="16"/>
      <c r="F21" s="16"/>
      <c r="G21" s="16"/>
      <c r="H21" s="16"/>
      <c r="I21" s="16"/>
      <c r="J21" s="16"/>
      <c r="K21" s="16"/>
      <c r="L21" s="16"/>
      <c r="M21" s="16"/>
      <c r="N21" s="16"/>
    </row>
    <row r="25" spans="2:14" x14ac:dyDescent="0.35">
      <c r="B25" s="9"/>
      <c r="C25" s="7" t="s">
        <v>31</v>
      </c>
    </row>
    <row r="26" spans="2:14" ht="9.6" customHeight="1" x14ac:dyDescent="0.35"/>
    <row r="27" spans="2:14" x14ac:dyDescent="0.35">
      <c r="B27" s="10"/>
      <c r="C27" s="7" t="s">
        <v>16</v>
      </c>
    </row>
  </sheetData>
  <mergeCells count="3">
    <mergeCell ref="A14:M14"/>
    <mergeCell ref="A15:M15"/>
    <mergeCell ref="C2:M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V37"/>
  <sheetViews>
    <sheetView showGridLines="0" zoomScaleNormal="100" workbookViewId="0"/>
  </sheetViews>
  <sheetFormatPr defaultColWidth="8.88671875" defaultRowHeight="15" x14ac:dyDescent="0.35"/>
  <cols>
    <col min="1" max="1" width="31.109375" style="7" customWidth="1"/>
    <col min="2" max="2" width="9.5546875" style="7" bestFit="1" customWidth="1"/>
    <col min="3" max="3" width="12.5546875" style="7" customWidth="1"/>
    <col min="4" max="4" width="9" style="7" bestFit="1" customWidth="1"/>
    <col min="5" max="6" width="8.88671875" style="7"/>
    <col min="7" max="7" width="8.88671875" style="16"/>
    <col min="8" max="10" width="8.88671875" style="7"/>
    <col min="11" max="11" width="8.88671875" style="16"/>
    <col min="12" max="16384" width="8.88671875" style="7"/>
  </cols>
  <sheetData>
    <row r="1" spans="1:22" x14ac:dyDescent="0.35">
      <c r="A1" s="1" t="s">
        <v>3</v>
      </c>
      <c r="E1" s="30"/>
      <c r="F1" s="30"/>
      <c r="G1" s="40"/>
      <c r="H1" s="30"/>
      <c r="I1" s="30"/>
    </row>
    <row r="2" spans="1:22" x14ac:dyDescent="0.35">
      <c r="A2" s="1" t="s">
        <v>10</v>
      </c>
      <c r="E2" s="30"/>
      <c r="F2" s="30"/>
      <c r="G2" s="40"/>
      <c r="H2" s="30"/>
      <c r="I2" s="30"/>
    </row>
    <row r="3" spans="1:22" x14ac:dyDescent="0.35">
      <c r="A3" s="2" t="s">
        <v>0</v>
      </c>
      <c r="B3" s="14"/>
      <c r="C3" s="14"/>
      <c r="D3" s="14"/>
      <c r="E3" s="31"/>
      <c r="F3" s="31"/>
      <c r="G3" s="49"/>
      <c r="H3" s="31"/>
      <c r="I3" s="31"/>
      <c r="J3" s="14"/>
    </row>
    <row r="4" spans="1:22" x14ac:dyDescent="0.35">
      <c r="A4" s="3"/>
      <c r="B4" s="8"/>
      <c r="C4" s="8"/>
      <c r="D4" s="8"/>
      <c r="E4" s="32"/>
      <c r="F4" s="32"/>
      <c r="G4" s="34"/>
      <c r="H4" s="32"/>
      <c r="I4" s="32"/>
      <c r="J4" s="8"/>
    </row>
    <row r="5" spans="1:22" x14ac:dyDescent="0.35">
      <c r="E5" s="32"/>
      <c r="F5" s="32"/>
      <c r="G5" s="34"/>
      <c r="H5" s="32"/>
      <c r="I5" s="32"/>
    </row>
    <row r="6" spans="1:22" ht="15.6" thickBot="1" x14ac:dyDescent="0.4">
      <c r="A6" s="51"/>
      <c r="B6" s="15" t="s">
        <v>59</v>
      </c>
      <c r="C6" s="15" t="s">
        <v>60</v>
      </c>
      <c r="D6" s="15" t="s">
        <v>6</v>
      </c>
      <c r="E6" s="15" t="s">
        <v>61</v>
      </c>
      <c r="F6" s="15" t="s">
        <v>62</v>
      </c>
      <c r="G6" s="15" t="s">
        <v>6</v>
      </c>
      <c r="H6" s="32"/>
      <c r="I6" s="32"/>
      <c r="J6" s="32"/>
      <c r="K6" s="32"/>
      <c r="L6" s="32"/>
      <c r="M6" s="32"/>
      <c r="N6" s="32"/>
      <c r="O6" s="32"/>
      <c r="P6" s="32"/>
      <c r="Q6" s="32"/>
      <c r="R6" s="32"/>
      <c r="S6" s="32"/>
      <c r="T6" s="32"/>
      <c r="U6" s="32"/>
      <c r="V6" s="32"/>
    </row>
    <row r="7" spans="1:22" ht="15.6" thickBot="1" x14ac:dyDescent="0.4">
      <c r="A7" s="56" t="s">
        <v>79</v>
      </c>
      <c r="B7" s="18">
        <v>9681</v>
      </c>
      <c r="C7" s="18" t="s">
        <v>70</v>
      </c>
      <c r="D7" s="24" t="s">
        <v>7</v>
      </c>
      <c r="E7" s="18">
        <v>12076</v>
      </c>
      <c r="F7" s="18" t="s">
        <v>70</v>
      </c>
      <c r="G7" s="24" t="s">
        <v>7</v>
      </c>
      <c r="H7" s="32"/>
      <c r="I7" s="32"/>
      <c r="J7" s="32"/>
      <c r="K7" s="32"/>
      <c r="L7" s="32"/>
      <c r="M7" s="32"/>
      <c r="N7" s="32"/>
      <c r="O7" s="32"/>
      <c r="P7" s="32"/>
      <c r="Q7" s="32"/>
      <c r="R7" s="32"/>
      <c r="S7" s="32"/>
      <c r="T7" s="32"/>
      <c r="U7" s="32"/>
      <c r="V7" s="32"/>
    </row>
    <row r="8" spans="1:22" ht="15.6" thickBot="1" x14ac:dyDescent="0.4">
      <c r="A8" s="53" t="s">
        <v>5</v>
      </c>
      <c r="B8" s="18">
        <v>8722</v>
      </c>
      <c r="C8" s="18">
        <v>-213</v>
      </c>
      <c r="D8" s="24" t="s">
        <v>7</v>
      </c>
      <c r="E8" s="18">
        <v>10206</v>
      </c>
      <c r="F8" s="18">
        <v>-616</v>
      </c>
      <c r="G8" s="24" t="s">
        <v>7</v>
      </c>
      <c r="H8" s="32"/>
      <c r="I8" s="32"/>
    </row>
    <row r="9" spans="1:22" ht="15.6" thickBot="1" x14ac:dyDescent="0.4">
      <c r="A9" s="54" t="s">
        <v>65</v>
      </c>
      <c r="B9" s="17">
        <v>3941</v>
      </c>
      <c r="C9" s="17">
        <v>20934</v>
      </c>
      <c r="D9" s="22">
        <v>-0.81200000000000006</v>
      </c>
      <c r="E9" s="17">
        <v>25695</v>
      </c>
      <c r="F9" s="17">
        <v>41498</v>
      </c>
      <c r="G9" s="22">
        <v>-0.38100000000000001</v>
      </c>
      <c r="H9" s="32"/>
      <c r="I9" s="32"/>
    </row>
    <row r="10" spans="1:22" ht="15.6" thickBot="1" x14ac:dyDescent="0.4">
      <c r="A10" s="54" t="s">
        <v>66</v>
      </c>
      <c r="B10" s="17">
        <v>-92820</v>
      </c>
      <c r="C10" s="17">
        <v>-97679</v>
      </c>
      <c r="D10" s="22">
        <v>-0.05</v>
      </c>
      <c r="E10" s="17">
        <v>-92820</v>
      </c>
      <c r="F10" s="17">
        <v>-97679</v>
      </c>
      <c r="G10" s="22">
        <v>-0.05</v>
      </c>
      <c r="H10" s="32"/>
      <c r="I10" s="32"/>
    </row>
    <row r="11" spans="1:22" x14ac:dyDescent="0.35">
      <c r="E11" s="32"/>
      <c r="F11" s="32"/>
      <c r="G11" s="34"/>
      <c r="H11" s="32"/>
      <c r="I11" s="32"/>
    </row>
    <row r="12" spans="1:22" x14ac:dyDescent="0.35">
      <c r="E12" s="32"/>
      <c r="F12" s="32"/>
      <c r="G12" s="34"/>
      <c r="H12" s="32"/>
      <c r="I12" s="32"/>
    </row>
    <row r="13" spans="1:22" x14ac:dyDescent="0.35">
      <c r="E13" s="32"/>
      <c r="F13" s="32"/>
      <c r="G13" s="34"/>
      <c r="H13" s="32"/>
      <c r="I13" s="32"/>
    </row>
    <row r="14" spans="1:22" x14ac:dyDescent="0.35">
      <c r="E14" s="32"/>
      <c r="F14" s="32"/>
      <c r="G14" s="34"/>
      <c r="H14" s="32"/>
      <c r="I14" s="32"/>
    </row>
    <row r="15" spans="1:22" x14ac:dyDescent="0.35">
      <c r="E15" s="32"/>
      <c r="F15" s="32"/>
      <c r="G15" s="34"/>
      <c r="H15" s="32"/>
      <c r="I15" s="32"/>
    </row>
    <row r="16" spans="1:22" x14ac:dyDescent="0.35">
      <c r="E16" s="32"/>
      <c r="F16" s="32"/>
      <c r="G16" s="34"/>
      <c r="H16" s="32"/>
      <c r="I16" s="32"/>
    </row>
    <row r="17" spans="5:9" x14ac:dyDescent="0.35">
      <c r="E17" s="32"/>
      <c r="F17" s="32"/>
      <c r="G17" s="34"/>
      <c r="H17" s="32"/>
      <c r="I17" s="32"/>
    </row>
    <row r="18" spans="5:9" x14ac:dyDescent="0.35">
      <c r="E18" s="32"/>
      <c r="F18" s="32"/>
      <c r="G18" s="34"/>
      <c r="H18" s="32"/>
      <c r="I18" s="32"/>
    </row>
    <row r="19" spans="5:9" x14ac:dyDescent="0.35">
      <c r="E19" s="32"/>
      <c r="F19" s="32"/>
      <c r="G19" s="34"/>
      <c r="H19" s="32"/>
      <c r="I19" s="32"/>
    </row>
    <row r="20" spans="5:9" x14ac:dyDescent="0.35">
      <c r="E20" s="32"/>
      <c r="F20" s="32"/>
      <c r="G20" s="34"/>
      <c r="H20" s="32"/>
      <c r="I20" s="32"/>
    </row>
    <row r="21" spans="5:9" x14ac:dyDescent="0.35">
      <c r="E21" s="32"/>
      <c r="F21" s="32"/>
      <c r="G21" s="34"/>
      <c r="H21" s="32"/>
      <c r="I21" s="32"/>
    </row>
    <row r="22" spans="5:9" x14ac:dyDescent="0.35">
      <c r="E22" s="32"/>
      <c r="F22" s="32"/>
      <c r="G22" s="34"/>
      <c r="H22" s="32"/>
      <c r="I22" s="32"/>
    </row>
    <row r="23" spans="5:9" x14ac:dyDescent="0.35">
      <c r="E23" s="32"/>
      <c r="F23" s="32"/>
      <c r="G23" s="34"/>
      <c r="H23" s="32"/>
      <c r="I23" s="32"/>
    </row>
    <row r="24" spans="5:9" x14ac:dyDescent="0.35">
      <c r="E24" s="32"/>
      <c r="F24" s="32"/>
      <c r="G24" s="34"/>
      <c r="H24" s="32"/>
      <c r="I24" s="32"/>
    </row>
    <row r="25" spans="5:9" x14ac:dyDescent="0.35">
      <c r="E25" s="32"/>
      <c r="F25" s="32"/>
      <c r="G25" s="34"/>
      <c r="H25" s="32"/>
      <c r="I25" s="32"/>
    </row>
    <row r="37" spans="5:9" x14ac:dyDescent="0.35">
      <c r="E37" s="19"/>
      <c r="F37" s="19"/>
      <c r="G37" s="50"/>
      <c r="H37" s="19"/>
      <c r="I37" s="1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6CCC-4D46-4C61-AFB0-A6F3A5F5418F}">
  <sheetPr>
    <tabColor rgb="FF7B2038"/>
  </sheetPr>
  <dimension ref="A1:O28"/>
  <sheetViews>
    <sheetView showGridLines="0" zoomScaleNormal="100" workbookViewId="0">
      <pane ySplit="3" topLeftCell="A4" activePane="bottomLeft" state="frozen"/>
      <selection sqref="A1:XFD1048576"/>
      <selection pane="bottomLeft"/>
    </sheetView>
  </sheetViews>
  <sheetFormatPr defaultColWidth="8.88671875" defaultRowHeight="15" x14ac:dyDescent="0.35"/>
  <cols>
    <col min="1" max="1" width="34" style="7" customWidth="1"/>
    <col min="2" max="3" width="9.5546875" style="7" bestFit="1" customWidth="1"/>
    <col min="4" max="4" width="9" style="7" bestFit="1" customWidth="1"/>
    <col min="5" max="5" width="8.88671875" style="7"/>
    <col min="6" max="6" width="8.88671875" style="16"/>
    <col min="7" max="11" width="8.88671875" style="7"/>
    <col min="12" max="12" width="8.88671875" style="16"/>
    <col min="13" max="16384" width="8.88671875" style="7"/>
  </cols>
  <sheetData>
    <row r="1" spans="1:15" x14ac:dyDescent="0.35">
      <c r="A1" s="4" t="s">
        <v>3</v>
      </c>
      <c r="B1" s="30"/>
      <c r="C1" s="30"/>
      <c r="D1" s="30"/>
      <c r="E1" s="30"/>
      <c r="F1" s="40"/>
      <c r="G1" s="30"/>
      <c r="H1" s="30"/>
      <c r="I1" s="30"/>
      <c r="J1" s="30"/>
      <c r="K1" s="30"/>
    </row>
    <row r="2" spans="1:15" x14ac:dyDescent="0.35">
      <c r="A2" s="4" t="s">
        <v>12</v>
      </c>
      <c r="B2" s="30"/>
      <c r="C2" s="30"/>
      <c r="D2" s="30"/>
      <c r="E2" s="30"/>
      <c r="F2" s="40"/>
      <c r="G2" s="30"/>
      <c r="H2" s="30"/>
      <c r="I2" s="30"/>
      <c r="J2" s="30"/>
      <c r="K2" s="30"/>
    </row>
    <row r="3" spans="1:15" x14ac:dyDescent="0.35">
      <c r="A3" s="5" t="s">
        <v>0</v>
      </c>
      <c r="B3" s="31"/>
      <c r="C3" s="31"/>
      <c r="D3" s="31"/>
      <c r="E3" s="31"/>
      <c r="F3" s="49"/>
      <c r="G3" s="31"/>
      <c r="H3" s="31"/>
      <c r="I3" s="31"/>
      <c r="J3" s="31"/>
      <c r="K3" s="30"/>
    </row>
    <row r="4" spans="1:15" x14ac:dyDescent="0.35">
      <c r="E4" s="32"/>
      <c r="F4" s="34"/>
      <c r="G4" s="32"/>
      <c r="H4" s="32"/>
      <c r="I4" s="32"/>
    </row>
    <row r="5" spans="1:15" x14ac:dyDescent="0.35">
      <c r="E5" s="32"/>
      <c r="F5" s="34"/>
      <c r="G5" s="32"/>
      <c r="H5" s="32"/>
      <c r="I5" s="32"/>
    </row>
    <row r="6" spans="1:15" ht="15.6" thickBot="1" x14ac:dyDescent="0.4">
      <c r="A6" s="55"/>
      <c r="B6" s="15" t="s">
        <v>59</v>
      </c>
      <c r="C6" s="15" t="s">
        <v>60</v>
      </c>
      <c r="D6" s="15" t="s">
        <v>6</v>
      </c>
      <c r="E6" s="15" t="s">
        <v>61</v>
      </c>
      <c r="F6" s="15" t="s">
        <v>62</v>
      </c>
      <c r="G6" s="15" t="s">
        <v>6</v>
      </c>
      <c r="H6" s="34"/>
      <c r="I6" s="34"/>
      <c r="J6" s="34"/>
      <c r="K6" s="34"/>
      <c r="L6" s="34"/>
      <c r="M6" s="34"/>
      <c r="N6" s="34"/>
      <c r="O6" s="34"/>
    </row>
    <row r="7" spans="1:15" ht="15.6" thickBot="1" x14ac:dyDescent="0.4">
      <c r="A7" s="56" t="s">
        <v>79</v>
      </c>
      <c r="B7" s="18">
        <v>4754</v>
      </c>
      <c r="C7" s="18">
        <v>3742</v>
      </c>
      <c r="D7" s="24">
        <v>0.27</v>
      </c>
      <c r="E7" s="18">
        <v>11922</v>
      </c>
      <c r="F7" s="18">
        <v>7584</v>
      </c>
      <c r="G7" s="24">
        <v>0.57199999999999995</v>
      </c>
      <c r="H7" s="32"/>
      <c r="I7" s="32"/>
    </row>
    <row r="8" spans="1:15" ht="15.6" thickBot="1" x14ac:dyDescent="0.4">
      <c r="A8" s="29" t="s">
        <v>71</v>
      </c>
      <c r="B8" s="17">
        <v>2383</v>
      </c>
      <c r="C8" s="17">
        <v>2211</v>
      </c>
      <c r="D8" s="22">
        <v>7.8E-2</v>
      </c>
      <c r="E8" s="17">
        <v>5517</v>
      </c>
      <c r="F8" s="17">
        <v>3787</v>
      </c>
      <c r="G8" s="22">
        <v>0.45700000000000002</v>
      </c>
      <c r="H8" s="32"/>
      <c r="I8" s="32"/>
    </row>
    <row r="9" spans="1:15" ht="15.6" thickBot="1" x14ac:dyDescent="0.4">
      <c r="A9" s="29" t="s">
        <v>72</v>
      </c>
      <c r="B9" s="17">
        <v>2371</v>
      </c>
      <c r="C9" s="17">
        <v>1393</v>
      </c>
      <c r="D9" s="22">
        <v>0.70199999999999996</v>
      </c>
      <c r="E9" s="17">
        <v>6405</v>
      </c>
      <c r="F9" s="17">
        <v>3608</v>
      </c>
      <c r="G9" s="22">
        <v>0.77500000000000002</v>
      </c>
      <c r="H9" s="32"/>
      <c r="I9" s="32"/>
    </row>
    <row r="10" spans="1:15" ht="15.6" thickBot="1" x14ac:dyDescent="0.4">
      <c r="A10" s="53" t="s">
        <v>73</v>
      </c>
      <c r="B10" s="18">
        <v>1590</v>
      </c>
      <c r="C10" s="18">
        <v>1540</v>
      </c>
      <c r="D10" s="24">
        <v>3.2000000000000001E-2</v>
      </c>
      <c r="E10" s="18">
        <v>11110</v>
      </c>
      <c r="F10" s="18">
        <v>2923</v>
      </c>
      <c r="G10" s="24" t="s">
        <v>7</v>
      </c>
      <c r="H10" s="32"/>
      <c r="I10" s="32"/>
    </row>
    <row r="11" spans="1:15" x14ac:dyDescent="0.35">
      <c r="E11" s="32"/>
      <c r="F11" s="34"/>
      <c r="G11" s="32"/>
      <c r="H11" s="32"/>
      <c r="I11" s="32"/>
    </row>
    <row r="12" spans="1:15" x14ac:dyDescent="0.35">
      <c r="E12" s="32"/>
      <c r="F12" s="34"/>
      <c r="G12" s="32"/>
      <c r="H12" s="32"/>
      <c r="I12" s="32"/>
    </row>
    <row r="13" spans="1:15" x14ac:dyDescent="0.35">
      <c r="E13" s="32"/>
      <c r="F13" s="34"/>
      <c r="G13" s="32"/>
      <c r="H13" s="32"/>
      <c r="I13" s="32"/>
    </row>
    <row r="14" spans="1:15" x14ac:dyDescent="0.35">
      <c r="E14" s="32"/>
      <c r="F14" s="34"/>
      <c r="G14" s="32"/>
      <c r="H14" s="32"/>
      <c r="I14" s="32"/>
    </row>
    <row r="15" spans="1:15" x14ac:dyDescent="0.35">
      <c r="E15" s="32"/>
      <c r="F15" s="34"/>
      <c r="G15" s="32"/>
      <c r="H15" s="32"/>
      <c r="I15" s="32"/>
    </row>
    <row r="16" spans="1:15" x14ac:dyDescent="0.35">
      <c r="E16" s="32"/>
      <c r="F16" s="34"/>
      <c r="G16" s="32"/>
      <c r="H16" s="32"/>
      <c r="I16" s="32"/>
    </row>
    <row r="28" spans="5:9" x14ac:dyDescent="0.35">
      <c r="E28" s="19"/>
      <c r="F28" s="50"/>
      <c r="G28" s="19"/>
      <c r="H28" s="19"/>
      <c r="I28" s="1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9EE0-58C8-431B-BD97-B6E689E17BC7}">
  <sheetPr>
    <tabColor rgb="FF7B2038"/>
  </sheetPr>
  <dimension ref="A1:P12"/>
  <sheetViews>
    <sheetView showGridLines="0" zoomScaleNormal="100" workbookViewId="0">
      <pane ySplit="3" topLeftCell="A4" activePane="bottomLeft" state="frozen"/>
      <selection sqref="A1:XFD1048576"/>
      <selection pane="bottomLeft" activeCell="J21" sqref="J21"/>
    </sheetView>
  </sheetViews>
  <sheetFormatPr defaultColWidth="8.88671875" defaultRowHeight="15" x14ac:dyDescent="0.35"/>
  <cols>
    <col min="1" max="1" width="33.6640625" style="7" customWidth="1"/>
    <col min="2" max="3" width="9.5546875" style="7" bestFit="1" customWidth="1"/>
    <col min="4" max="4" width="9" style="7" bestFit="1" customWidth="1"/>
    <col min="5" max="6" width="8.88671875" style="7"/>
    <col min="7" max="7" width="8.88671875" style="16"/>
    <col min="8" max="11" width="8.88671875" style="7"/>
    <col min="12" max="12" width="8.88671875" style="16"/>
    <col min="13" max="16384" width="8.88671875" style="7"/>
  </cols>
  <sheetData>
    <row r="1" spans="1:16" x14ac:dyDescent="0.35">
      <c r="A1" s="4" t="s">
        <v>3</v>
      </c>
      <c r="B1" s="30"/>
      <c r="C1" s="30"/>
      <c r="D1" s="30"/>
      <c r="E1" s="30"/>
      <c r="F1" s="30"/>
      <c r="G1" s="40"/>
      <c r="H1" s="30"/>
      <c r="I1" s="30"/>
      <c r="J1" s="30"/>
      <c r="K1" s="30"/>
    </row>
    <row r="2" spans="1:16" x14ac:dyDescent="0.35">
      <c r="A2" s="4" t="s">
        <v>14</v>
      </c>
      <c r="B2" s="30"/>
      <c r="C2" s="30"/>
      <c r="D2" s="30"/>
      <c r="E2" s="30"/>
      <c r="F2" s="30"/>
      <c r="G2" s="40"/>
      <c r="H2" s="30"/>
      <c r="I2" s="30"/>
      <c r="J2" s="30"/>
      <c r="K2" s="30"/>
    </row>
    <row r="3" spans="1:16" x14ac:dyDescent="0.35">
      <c r="A3" s="5" t="s">
        <v>0</v>
      </c>
      <c r="B3" s="31"/>
      <c r="C3" s="31"/>
      <c r="D3" s="31"/>
      <c r="E3" s="31"/>
      <c r="F3" s="31"/>
      <c r="G3" s="49"/>
      <c r="H3" s="31"/>
      <c r="I3" s="31"/>
      <c r="J3" s="31"/>
      <c r="K3" s="30"/>
    </row>
    <row r="4" spans="1:16" x14ac:dyDescent="0.35">
      <c r="A4" s="6"/>
      <c r="B4" s="32"/>
      <c r="C4" s="32"/>
      <c r="D4" s="32"/>
      <c r="E4" s="32"/>
      <c r="F4" s="32"/>
      <c r="G4" s="34"/>
      <c r="H4" s="34"/>
      <c r="I4" s="34"/>
      <c r="J4" s="34"/>
      <c r="K4" s="34"/>
      <c r="L4" s="34"/>
      <c r="M4" s="34"/>
      <c r="N4" s="34"/>
      <c r="O4" s="34"/>
      <c r="P4" s="34"/>
    </row>
    <row r="6" spans="1:16" ht="15.6" thickBot="1" x14ac:dyDescent="0.4">
      <c r="A6" s="55"/>
      <c r="B6" s="15" t="s">
        <v>59</v>
      </c>
      <c r="C6" s="15" t="s">
        <v>60</v>
      </c>
      <c r="D6" s="15" t="s">
        <v>6</v>
      </c>
      <c r="E6" s="15" t="s">
        <v>61</v>
      </c>
      <c r="F6" s="15" t="s">
        <v>62</v>
      </c>
      <c r="G6" s="15" t="s">
        <v>6</v>
      </c>
    </row>
    <row r="7" spans="1:16" ht="15.6" thickBot="1" x14ac:dyDescent="0.4">
      <c r="A7" s="56" t="s">
        <v>4</v>
      </c>
      <c r="B7" s="18">
        <v>39243</v>
      </c>
      <c r="C7" s="18">
        <v>22733</v>
      </c>
      <c r="D7" s="24">
        <v>0.72599999999999998</v>
      </c>
      <c r="E7" s="18">
        <v>85469</v>
      </c>
      <c r="F7" s="18">
        <v>53199</v>
      </c>
      <c r="G7" s="24">
        <v>0.60699999999999998</v>
      </c>
    </row>
    <row r="8" spans="1:16" ht="15.6" thickBot="1" x14ac:dyDescent="0.4">
      <c r="A8" s="29" t="s">
        <v>74</v>
      </c>
      <c r="B8" s="17">
        <v>8700</v>
      </c>
      <c r="C8" s="17">
        <v>7358</v>
      </c>
      <c r="D8" s="22">
        <v>0.182</v>
      </c>
      <c r="E8" s="17">
        <v>25954</v>
      </c>
      <c r="F8" s="17">
        <v>17215</v>
      </c>
      <c r="G8" s="22">
        <v>0.50800000000000001</v>
      </c>
    </row>
    <row r="9" spans="1:16" ht="15.6" thickBot="1" x14ac:dyDescent="0.4">
      <c r="A9" s="29" t="s">
        <v>82</v>
      </c>
      <c r="B9" s="17">
        <v>16259</v>
      </c>
      <c r="C9" s="17">
        <v>10705</v>
      </c>
      <c r="D9" s="22">
        <v>0.51900000000000002</v>
      </c>
      <c r="E9" s="17">
        <v>34500</v>
      </c>
      <c r="F9" s="17">
        <v>23956</v>
      </c>
      <c r="G9" s="22">
        <v>0.44</v>
      </c>
    </row>
    <row r="10" spans="1:16" ht="15.6" thickBot="1" x14ac:dyDescent="0.4">
      <c r="A10" s="53" t="s">
        <v>5</v>
      </c>
      <c r="B10" s="18">
        <v>3172</v>
      </c>
      <c r="C10" s="18">
        <v>-632</v>
      </c>
      <c r="D10" s="24" t="s">
        <v>7</v>
      </c>
      <c r="E10" s="18">
        <v>-1559</v>
      </c>
      <c r="F10" s="18">
        <v>-6720</v>
      </c>
      <c r="G10" s="24">
        <v>0.76800000000000002</v>
      </c>
    </row>
    <row r="11" spans="1:16" ht="15.6" thickBot="1" x14ac:dyDescent="0.4">
      <c r="A11" s="29" t="s">
        <v>74</v>
      </c>
      <c r="B11" s="17">
        <v>597</v>
      </c>
      <c r="C11" s="17">
        <v>779</v>
      </c>
      <c r="D11" s="22">
        <v>-0.23400000000000001</v>
      </c>
      <c r="E11" s="17">
        <v>3643</v>
      </c>
      <c r="F11" s="17">
        <v>2406</v>
      </c>
      <c r="G11" s="22">
        <v>0.51400000000000001</v>
      </c>
    </row>
    <row r="12" spans="1:16" ht="15.6" thickBot="1" x14ac:dyDescent="0.4">
      <c r="A12" s="29" t="s">
        <v>75</v>
      </c>
      <c r="B12" s="17">
        <v>1029</v>
      </c>
      <c r="C12" s="17">
        <v>-2187</v>
      </c>
      <c r="D12" s="22" t="s">
        <v>7</v>
      </c>
      <c r="E12" s="17">
        <v>-5435</v>
      </c>
      <c r="F12" s="17">
        <v>-9771</v>
      </c>
      <c r="G12" s="22">
        <v>0.44400000000000001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2A95-6F6D-4D19-AACD-0BBF22691F64}">
  <sheetPr>
    <tabColor rgb="FF7B2038"/>
  </sheetPr>
  <dimension ref="A1:K9"/>
  <sheetViews>
    <sheetView showGridLines="0" zoomScaleNormal="100" workbookViewId="0">
      <pane ySplit="3" topLeftCell="A4" activePane="bottomLeft" state="frozen"/>
      <selection sqref="A1:XFD1048576"/>
      <selection pane="bottomLeft" activeCell="I18" sqref="I18"/>
    </sheetView>
  </sheetViews>
  <sheetFormatPr defaultColWidth="8.88671875" defaultRowHeight="15" x14ac:dyDescent="0.35"/>
  <cols>
    <col min="1" max="1" width="38.5546875" style="7" customWidth="1"/>
    <col min="2" max="3" width="9.5546875" style="7" bestFit="1" customWidth="1"/>
    <col min="4" max="6" width="9.5546875" style="7" customWidth="1"/>
    <col min="7" max="10" width="8.88671875" style="7"/>
    <col min="11" max="11" width="8.88671875" style="16"/>
    <col min="12" max="16384" width="8.88671875" style="7"/>
  </cols>
  <sheetData>
    <row r="1" spans="1:10" x14ac:dyDescent="0.35">
      <c r="A1" s="4" t="s">
        <v>3</v>
      </c>
      <c r="B1" s="30"/>
      <c r="C1" s="30"/>
      <c r="D1" s="30"/>
      <c r="E1" s="30"/>
      <c r="F1" s="30"/>
      <c r="G1" s="30"/>
      <c r="H1" s="30"/>
      <c r="I1" s="30"/>
      <c r="J1" s="30"/>
    </row>
    <row r="2" spans="1:10" x14ac:dyDescent="0.35">
      <c r="A2" s="4" t="s">
        <v>76</v>
      </c>
      <c r="B2" s="30"/>
      <c r="C2" s="30"/>
      <c r="D2" s="30"/>
      <c r="E2" s="30"/>
      <c r="F2" s="30"/>
      <c r="G2" s="30"/>
      <c r="H2" s="30"/>
      <c r="I2" s="30"/>
      <c r="J2" s="30"/>
    </row>
    <row r="3" spans="1:10" x14ac:dyDescent="0.35">
      <c r="A3" s="5" t="s">
        <v>0</v>
      </c>
      <c r="B3" s="31"/>
      <c r="C3" s="31"/>
      <c r="D3" s="31"/>
      <c r="E3" s="31"/>
      <c r="F3" s="31"/>
      <c r="G3" s="31"/>
      <c r="H3" s="31"/>
      <c r="I3" s="31"/>
      <c r="J3" s="30"/>
    </row>
    <row r="4" spans="1:10" x14ac:dyDescent="0.35">
      <c r="A4" s="6"/>
      <c r="B4" s="32"/>
      <c r="C4" s="32"/>
      <c r="D4" s="32"/>
      <c r="E4" s="32"/>
      <c r="F4" s="32"/>
      <c r="G4" s="32"/>
      <c r="H4" s="32"/>
      <c r="I4" s="32"/>
      <c r="J4" s="30"/>
    </row>
    <row r="6" spans="1:10" ht="15.6" thickBot="1" x14ac:dyDescent="0.4">
      <c r="A6" s="55"/>
      <c r="B6" s="15" t="s">
        <v>59</v>
      </c>
      <c r="C6" s="15" t="s">
        <v>61</v>
      </c>
    </row>
    <row r="7" spans="1:10" ht="15.6" thickBot="1" x14ac:dyDescent="0.4">
      <c r="A7" s="56" t="s">
        <v>4</v>
      </c>
      <c r="B7" s="18">
        <v>3923</v>
      </c>
      <c r="C7" s="18">
        <v>9227</v>
      </c>
    </row>
    <row r="8" spans="1:10" ht="15.6" thickBot="1" x14ac:dyDescent="0.4">
      <c r="A8" s="53" t="s">
        <v>83</v>
      </c>
      <c r="B8" s="18">
        <v>2653</v>
      </c>
      <c r="C8" s="18">
        <v>5676</v>
      </c>
    </row>
    <row r="9" spans="1:10" ht="15.6" thickBot="1" x14ac:dyDescent="0.4">
      <c r="A9" s="53" t="s">
        <v>5</v>
      </c>
      <c r="B9" s="18">
        <v>1382</v>
      </c>
      <c r="C9" s="18">
        <v>1995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8F4D-2EFC-480E-A247-E101CDF26470}">
  <sheetPr>
    <tabColor rgb="FF113A3F"/>
  </sheetPr>
  <dimension ref="A1:L1048472"/>
  <sheetViews>
    <sheetView showGridLines="0" zoomScale="80" zoomScaleNormal="80" workbookViewId="0">
      <pane ySplit="3" topLeftCell="A4" activePane="bottomLeft" state="frozen"/>
      <selection sqref="A1:XFD1048576"/>
      <selection pane="bottomLeft" activeCell="A10" sqref="A10"/>
    </sheetView>
  </sheetViews>
  <sheetFormatPr defaultColWidth="8.88671875" defaultRowHeight="15" x14ac:dyDescent="0.35"/>
  <cols>
    <col min="1" max="1" width="41.109375" style="7" bestFit="1" customWidth="1"/>
    <col min="2" max="2" width="14.109375" style="7" bestFit="1" customWidth="1"/>
    <col min="3" max="3" width="16.77734375" style="7" bestFit="1" customWidth="1"/>
    <col min="4" max="4" width="22.44140625" style="7" bestFit="1" customWidth="1"/>
    <col min="5" max="5" width="13.21875" style="7" bestFit="1" customWidth="1"/>
    <col min="6" max="6" width="12.44140625" style="7" bestFit="1" customWidth="1"/>
    <col min="7" max="7" width="18.33203125" style="7" customWidth="1"/>
    <col min="8" max="8" width="19.6640625" style="7" customWidth="1"/>
    <col min="9" max="9" width="14.109375" style="7" bestFit="1" customWidth="1"/>
    <col min="10" max="10" width="12.109375" style="7" bestFit="1" customWidth="1"/>
    <col min="11" max="11" width="11.6640625" style="7" bestFit="1" customWidth="1"/>
    <col min="12" max="16384" width="8.88671875" style="7"/>
  </cols>
  <sheetData>
    <row r="1" spans="1:12" x14ac:dyDescent="0.35">
      <c r="A1" s="1" t="s">
        <v>3</v>
      </c>
    </row>
    <row r="2" spans="1:12" x14ac:dyDescent="0.35">
      <c r="A2" s="1" t="s">
        <v>90</v>
      </c>
    </row>
    <row r="3" spans="1:12" x14ac:dyDescent="0.35">
      <c r="A3" s="2" t="s">
        <v>0</v>
      </c>
      <c r="B3" s="14"/>
      <c r="C3" s="14"/>
      <c r="D3" s="14"/>
      <c r="E3" s="14"/>
      <c r="F3" s="14"/>
      <c r="G3" s="14"/>
      <c r="H3" s="14"/>
      <c r="I3" s="14"/>
      <c r="J3" s="14"/>
      <c r="K3" s="14"/>
    </row>
    <row r="6" spans="1:12" ht="14.25" customHeight="1" x14ac:dyDescent="0.35">
      <c r="A6" s="164" t="s">
        <v>78</v>
      </c>
      <c r="B6" s="162" t="s">
        <v>49</v>
      </c>
      <c r="C6" s="165" t="s">
        <v>56</v>
      </c>
      <c r="D6" s="167" t="s">
        <v>35</v>
      </c>
      <c r="E6" s="169" t="s">
        <v>91</v>
      </c>
      <c r="F6" s="169" t="s">
        <v>36</v>
      </c>
      <c r="G6" s="160" t="s">
        <v>37</v>
      </c>
      <c r="H6" s="160" t="s">
        <v>84</v>
      </c>
      <c r="I6" s="162" t="s">
        <v>77</v>
      </c>
      <c r="J6" s="57" t="s">
        <v>6</v>
      </c>
    </row>
    <row r="7" spans="1:12" ht="15.6" thickBot="1" x14ac:dyDescent="0.4">
      <c r="A7" s="164"/>
      <c r="B7" s="163"/>
      <c r="C7" s="166"/>
      <c r="D7" s="168"/>
      <c r="E7" s="170"/>
      <c r="F7" s="170"/>
      <c r="G7" s="161"/>
      <c r="H7" s="161"/>
      <c r="I7" s="163"/>
      <c r="J7" s="57" t="s">
        <v>38</v>
      </c>
    </row>
    <row r="8" spans="1:12" ht="15.6" thickBot="1" x14ac:dyDescent="0.4">
      <c r="A8" s="70" t="s">
        <v>32</v>
      </c>
      <c r="B8" s="80">
        <v>1194712</v>
      </c>
      <c r="C8" s="81">
        <v>-174290</v>
      </c>
      <c r="D8" s="81" t="s">
        <v>19</v>
      </c>
      <c r="E8" s="82" t="s">
        <v>19</v>
      </c>
      <c r="F8" s="83" t="s">
        <v>19</v>
      </c>
      <c r="G8" s="84" t="s">
        <v>19</v>
      </c>
      <c r="H8" s="85" t="s">
        <v>19</v>
      </c>
      <c r="I8" s="80">
        <v>1020422</v>
      </c>
      <c r="J8" s="114">
        <v>-0.14599999999999999</v>
      </c>
      <c r="L8" s="19"/>
    </row>
    <row r="9" spans="1:12" ht="15.6" thickBot="1" x14ac:dyDescent="0.4">
      <c r="A9" s="71" t="s">
        <v>2</v>
      </c>
      <c r="B9" s="17">
        <v>661413</v>
      </c>
      <c r="C9" s="86">
        <v>-115767</v>
      </c>
      <c r="D9" s="86" t="s">
        <v>19</v>
      </c>
      <c r="E9" s="87" t="s">
        <v>19</v>
      </c>
      <c r="F9" s="88" t="s">
        <v>19</v>
      </c>
      <c r="G9" s="89" t="s">
        <v>19</v>
      </c>
      <c r="H9" s="90" t="s">
        <v>19</v>
      </c>
      <c r="I9" s="17">
        <v>545646</v>
      </c>
      <c r="J9" s="115">
        <v>-0.17499999999999999</v>
      </c>
      <c r="L9" s="19"/>
    </row>
    <row r="10" spans="1:12" ht="15.6" thickBot="1" x14ac:dyDescent="0.4">
      <c r="A10" s="71" t="s">
        <v>39</v>
      </c>
      <c r="B10" s="17">
        <v>533299</v>
      </c>
      <c r="C10" s="86">
        <v>-58523</v>
      </c>
      <c r="D10" s="86" t="s">
        <v>19</v>
      </c>
      <c r="E10" s="87" t="s">
        <v>19</v>
      </c>
      <c r="F10" s="88" t="s">
        <v>19</v>
      </c>
      <c r="G10" s="89" t="s">
        <v>19</v>
      </c>
      <c r="H10" s="90" t="s">
        <v>19</v>
      </c>
      <c r="I10" s="17">
        <v>474776</v>
      </c>
      <c r="J10" s="115">
        <v>-0.11</v>
      </c>
      <c r="L10" s="19"/>
    </row>
    <row r="11" spans="1:12" ht="15.6" thickBot="1" x14ac:dyDescent="0.4">
      <c r="A11" s="70" t="s">
        <v>33</v>
      </c>
      <c r="B11" s="80">
        <v>1042811</v>
      </c>
      <c r="C11" s="81">
        <v>37009</v>
      </c>
      <c r="D11" s="81">
        <v>82804</v>
      </c>
      <c r="E11" s="82" t="s">
        <v>19</v>
      </c>
      <c r="F11" s="83" t="s">
        <v>19</v>
      </c>
      <c r="G11" s="84" t="s">
        <v>19</v>
      </c>
      <c r="H11" s="85" t="s">
        <v>19</v>
      </c>
      <c r="I11" s="80">
        <v>1162624</v>
      </c>
      <c r="J11" s="114">
        <v>0.115</v>
      </c>
      <c r="L11" s="19"/>
    </row>
    <row r="12" spans="1:12" ht="15.6" thickBot="1" x14ac:dyDescent="0.4">
      <c r="A12" s="70" t="s">
        <v>21</v>
      </c>
      <c r="B12" s="80">
        <v>681973</v>
      </c>
      <c r="C12" s="81">
        <v>32333</v>
      </c>
      <c r="D12" s="81">
        <v>-30609</v>
      </c>
      <c r="E12" s="82" t="s">
        <v>19</v>
      </c>
      <c r="F12" s="83" t="s">
        <v>19</v>
      </c>
      <c r="G12" s="84" t="s">
        <v>19</v>
      </c>
      <c r="H12" s="85" t="s">
        <v>19</v>
      </c>
      <c r="I12" s="80">
        <v>683697</v>
      </c>
      <c r="J12" s="114">
        <v>3.0000000000000001E-3</v>
      </c>
      <c r="L12" s="19"/>
    </row>
    <row r="13" spans="1:12" ht="15.6" thickBot="1" x14ac:dyDescent="0.4">
      <c r="A13" s="71" t="s">
        <v>22</v>
      </c>
      <c r="B13" s="17">
        <v>459706</v>
      </c>
      <c r="C13" s="86">
        <v>33913</v>
      </c>
      <c r="D13" s="86" t="s">
        <v>19</v>
      </c>
      <c r="E13" s="87" t="s">
        <v>19</v>
      </c>
      <c r="F13" s="88" t="s">
        <v>19</v>
      </c>
      <c r="G13" s="89" t="s">
        <v>19</v>
      </c>
      <c r="H13" s="90" t="s">
        <v>19</v>
      </c>
      <c r="I13" s="17">
        <v>493619</v>
      </c>
      <c r="J13" s="115">
        <v>7.3999999999999996E-2</v>
      </c>
      <c r="L13" s="19"/>
    </row>
    <row r="14" spans="1:12" ht="15.6" thickBot="1" x14ac:dyDescent="0.4">
      <c r="A14" s="71" t="s">
        <v>23</v>
      </c>
      <c r="B14" s="17">
        <v>60858</v>
      </c>
      <c r="C14" s="86" t="s">
        <v>19</v>
      </c>
      <c r="D14" s="86">
        <v>-30609</v>
      </c>
      <c r="E14" s="87" t="s">
        <v>19</v>
      </c>
      <c r="F14" s="88" t="s">
        <v>19</v>
      </c>
      <c r="G14" s="89" t="s">
        <v>19</v>
      </c>
      <c r="H14" s="90" t="s">
        <v>19</v>
      </c>
      <c r="I14" s="17">
        <v>30249</v>
      </c>
      <c r="J14" s="115">
        <v>-0.503</v>
      </c>
      <c r="L14" s="19"/>
    </row>
    <row r="15" spans="1:12" ht="15.6" thickBot="1" x14ac:dyDescent="0.4">
      <c r="A15" s="71" t="s">
        <v>24</v>
      </c>
      <c r="B15" s="17">
        <v>161409</v>
      </c>
      <c r="C15" s="86">
        <v>-1580</v>
      </c>
      <c r="D15" s="86" t="s">
        <v>19</v>
      </c>
      <c r="E15" s="87" t="s">
        <v>19</v>
      </c>
      <c r="F15" s="88" t="s">
        <v>19</v>
      </c>
      <c r="G15" s="89" t="s">
        <v>19</v>
      </c>
      <c r="H15" s="90" t="s">
        <v>19</v>
      </c>
      <c r="I15" s="17">
        <v>159829</v>
      </c>
      <c r="J15" s="115">
        <v>-0.01</v>
      </c>
      <c r="L15" s="19"/>
    </row>
    <row r="16" spans="1:12" ht="15.6" thickBot="1" x14ac:dyDescent="0.4">
      <c r="A16" s="70" t="s">
        <v>40</v>
      </c>
      <c r="B16" s="80">
        <v>314901</v>
      </c>
      <c r="C16" s="81">
        <v>3121</v>
      </c>
      <c r="D16" s="81">
        <v>73739</v>
      </c>
      <c r="E16" s="82" t="s">
        <v>19</v>
      </c>
      <c r="F16" s="83" t="s">
        <v>19</v>
      </c>
      <c r="G16" s="84" t="s">
        <v>19</v>
      </c>
      <c r="H16" s="85" t="s">
        <v>19</v>
      </c>
      <c r="I16" s="80">
        <v>391761</v>
      </c>
      <c r="J16" s="114">
        <v>0.24399999999999999</v>
      </c>
      <c r="L16" s="19"/>
    </row>
    <row r="17" spans="1:12" ht="15.6" thickBot="1" x14ac:dyDescent="0.4">
      <c r="A17" s="71" t="s">
        <v>25</v>
      </c>
      <c r="B17" s="17">
        <v>62737</v>
      </c>
      <c r="C17" s="86" t="s">
        <v>19</v>
      </c>
      <c r="D17" s="86">
        <v>6</v>
      </c>
      <c r="E17" s="87" t="s">
        <v>19</v>
      </c>
      <c r="F17" s="88" t="s">
        <v>19</v>
      </c>
      <c r="G17" s="89" t="s">
        <v>19</v>
      </c>
      <c r="H17" s="90" t="s">
        <v>19</v>
      </c>
      <c r="I17" s="17">
        <v>62743</v>
      </c>
      <c r="J17" s="115" t="s">
        <v>19</v>
      </c>
      <c r="L17" s="19"/>
    </row>
    <row r="18" spans="1:12" ht="15.6" thickBot="1" x14ac:dyDescent="0.4">
      <c r="A18" s="71" t="s">
        <v>41</v>
      </c>
      <c r="B18" s="17">
        <v>182431</v>
      </c>
      <c r="C18" s="86">
        <v>4517</v>
      </c>
      <c r="D18" s="86">
        <v>52995</v>
      </c>
      <c r="E18" s="87" t="s">
        <v>19</v>
      </c>
      <c r="F18" s="88" t="s">
        <v>19</v>
      </c>
      <c r="G18" s="89" t="s">
        <v>19</v>
      </c>
      <c r="H18" s="90" t="s">
        <v>19</v>
      </c>
      <c r="I18" s="17">
        <v>239943</v>
      </c>
      <c r="J18" s="115">
        <v>0.315</v>
      </c>
      <c r="L18" s="19"/>
    </row>
    <row r="19" spans="1:12" ht="15.6" thickBot="1" x14ac:dyDescent="0.4">
      <c r="A19" s="71" t="s">
        <v>18</v>
      </c>
      <c r="B19" s="17">
        <v>69733</v>
      </c>
      <c r="C19" s="86">
        <v>-1396</v>
      </c>
      <c r="D19" s="86">
        <v>20738</v>
      </c>
      <c r="E19" s="87" t="s">
        <v>19</v>
      </c>
      <c r="F19" s="88" t="s">
        <v>19</v>
      </c>
      <c r="G19" s="89" t="s">
        <v>19</v>
      </c>
      <c r="H19" s="90" t="s">
        <v>19</v>
      </c>
      <c r="I19" s="17">
        <v>89075</v>
      </c>
      <c r="J19" s="115">
        <v>0.27700000000000002</v>
      </c>
      <c r="L19" s="19"/>
    </row>
    <row r="20" spans="1:12" ht="15.6" thickBot="1" x14ac:dyDescent="0.4">
      <c r="A20" s="71" t="s">
        <v>85</v>
      </c>
      <c r="B20" s="17">
        <v>59633</v>
      </c>
      <c r="C20" s="86">
        <v>-1396</v>
      </c>
      <c r="D20" s="86">
        <v>16099</v>
      </c>
      <c r="E20" s="87" t="s">
        <v>19</v>
      </c>
      <c r="F20" s="88" t="s">
        <v>19</v>
      </c>
      <c r="G20" s="89" t="s">
        <v>19</v>
      </c>
      <c r="H20" s="90" t="s">
        <v>19</v>
      </c>
      <c r="I20" s="17">
        <v>74336</v>
      </c>
      <c r="J20" s="115">
        <v>0.247</v>
      </c>
      <c r="L20" s="19"/>
    </row>
    <row r="21" spans="1:12" ht="15.6" thickBot="1" x14ac:dyDescent="0.4">
      <c r="A21" s="71" t="s">
        <v>42</v>
      </c>
      <c r="B21" s="17">
        <v>10100</v>
      </c>
      <c r="C21" s="86" t="s">
        <v>19</v>
      </c>
      <c r="D21" s="86">
        <v>4639</v>
      </c>
      <c r="E21" s="87" t="s">
        <v>19</v>
      </c>
      <c r="F21" s="88" t="s">
        <v>19</v>
      </c>
      <c r="G21" s="89" t="s">
        <v>19</v>
      </c>
      <c r="H21" s="90" t="s">
        <v>19</v>
      </c>
      <c r="I21" s="17">
        <v>14739</v>
      </c>
      <c r="J21" s="115">
        <v>0.45900000000000002</v>
      </c>
      <c r="L21" s="19"/>
    </row>
    <row r="22" spans="1:12" ht="15.6" thickBot="1" x14ac:dyDescent="0.4">
      <c r="A22" s="70" t="s">
        <v>43</v>
      </c>
      <c r="B22" s="80">
        <v>45937</v>
      </c>
      <c r="C22" s="81">
        <v>1555</v>
      </c>
      <c r="D22" s="81">
        <v>39674</v>
      </c>
      <c r="E22" s="82" t="s">
        <v>19</v>
      </c>
      <c r="F22" s="83" t="s">
        <v>19</v>
      </c>
      <c r="G22" s="84" t="s">
        <v>19</v>
      </c>
      <c r="H22" s="85" t="s">
        <v>19</v>
      </c>
      <c r="I22" s="80">
        <v>87166</v>
      </c>
      <c r="J22" s="114">
        <v>0.89800000000000002</v>
      </c>
      <c r="L22" s="19"/>
    </row>
    <row r="23" spans="1:12" ht="15.6" thickBot="1" x14ac:dyDescent="0.4">
      <c r="A23" s="71" t="s">
        <v>34</v>
      </c>
      <c r="B23" s="17">
        <v>11209</v>
      </c>
      <c r="C23" s="86" t="s">
        <v>19</v>
      </c>
      <c r="D23" s="86">
        <v>39600</v>
      </c>
      <c r="E23" s="87" t="s">
        <v>19</v>
      </c>
      <c r="F23" s="88" t="s">
        <v>19</v>
      </c>
      <c r="G23" s="89" t="s">
        <v>19</v>
      </c>
      <c r="H23" s="90" t="s">
        <v>19</v>
      </c>
      <c r="I23" s="17">
        <v>50809</v>
      </c>
      <c r="J23" s="115" t="s">
        <v>7</v>
      </c>
      <c r="L23" s="19"/>
    </row>
    <row r="24" spans="1:12" ht="15.6" thickBot="1" x14ac:dyDescent="0.4">
      <c r="A24" s="71" t="s">
        <v>44</v>
      </c>
      <c r="B24" s="17">
        <v>24363</v>
      </c>
      <c r="C24" s="86">
        <v>1555</v>
      </c>
      <c r="D24" s="86" t="s">
        <v>19</v>
      </c>
      <c r="E24" s="87" t="s">
        <v>19</v>
      </c>
      <c r="F24" s="88" t="s">
        <v>19</v>
      </c>
      <c r="G24" s="89" t="s">
        <v>19</v>
      </c>
      <c r="H24" s="90" t="s">
        <v>19</v>
      </c>
      <c r="I24" s="17">
        <v>25918</v>
      </c>
      <c r="J24" s="115">
        <v>6.4000000000000001E-2</v>
      </c>
      <c r="L24" s="19"/>
    </row>
    <row r="25" spans="1:12" ht="15.6" thickBot="1" x14ac:dyDescent="0.4">
      <c r="A25" s="71" t="s">
        <v>45</v>
      </c>
      <c r="B25" s="17">
        <v>8790</v>
      </c>
      <c r="C25" s="86" t="s">
        <v>19</v>
      </c>
      <c r="D25" s="86" t="s">
        <v>19</v>
      </c>
      <c r="E25" s="87" t="s">
        <v>19</v>
      </c>
      <c r="F25" s="88" t="s">
        <v>19</v>
      </c>
      <c r="G25" s="89" t="s">
        <v>19</v>
      </c>
      <c r="H25" s="90" t="s">
        <v>19</v>
      </c>
      <c r="I25" s="17">
        <v>8790</v>
      </c>
      <c r="J25" s="115" t="s">
        <v>19</v>
      </c>
      <c r="L25" s="19"/>
    </row>
    <row r="26" spans="1:12" ht="15.6" thickBot="1" x14ac:dyDescent="0.4">
      <c r="A26" s="71" t="s">
        <v>1</v>
      </c>
      <c r="B26" s="17">
        <v>1575</v>
      </c>
      <c r="C26" s="86" t="s">
        <v>19</v>
      </c>
      <c r="D26" s="86">
        <v>74</v>
      </c>
      <c r="E26" s="87" t="s">
        <v>19</v>
      </c>
      <c r="F26" s="88" t="s">
        <v>19</v>
      </c>
      <c r="G26" s="89" t="s">
        <v>19</v>
      </c>
      <c r="H26" s="90" t="s">
        <v>19</v>
      </c>
      <c r="I26" s="17">
        <v>1649</v>
      </c>
      <c r="J26" s="115">
        <v>4.7E-2</v>
      </c>
      <c r="L26" s="19"/>
    </row>
    <row r="27" spans="1:12" ht="15.6" thickBot="1" x14ac:dyDescent="0.4">
      <c r="A27" s="72" t="s">
        <v>51</v>
      </c>
      <c r="B27" s="80">
        <v>2237523</v>
      </c>
      <c r="C27" s="81">
        <v>-137281</v>
      </c>
      <c r="D27" s="81">
        <v>82804</v>
      </c>
      <c r="E27" s="82" t="s">
        <v>19</v>
      </c>
      <c r="F27" s="83" t="s">
        <v>19</v>
      </c>
      <c r="G27" s="84" t="s">
        <v>19</v>
      </c>
      <c r="H27" s="85" t="s">
        <v>19</v>
      </c>
      <c r="I27" s="80">
        <v>2183046</v>
      </c>
      <c r="J27" s="114">
        <v>-2.4E-2</v>
      </c>
      <c r="L27" s="19"/>
    </row>
    <row r="28" spans="1:12" ht="15.6" thickBot="1" x14ac:dyDescent="0.4">
      <c r="A28" s="44" t="s">
        <v>92</v>
      </c>
      <c r="B28" s="91"/>
      <c r="C28" s="92"/>
      <c r="D28" s="92"/>
      <c r="E28" s="87"/>
      <c r="F28" s="93"/>
      <c r="G28" s="94"/>
      <c r="H28" s="95"/>
      <c r="I28" s="96"/>
      <c r="J28" s="116"/>
      <c r="L28" s="19"/>
    </row>
    <row r="29" spans="1:12" ht="15.6" thickBot="1" x14ac:dyDescent="0.4">
      <c r="A29" s="45" t="s">
        <v>52</v>
      </c>
      <c r="B29" s="97">
        <v>-304519</v>
      </c>
      <c r="C29" s="86" t="s">
        <v>19</v>
      </c>
      <c r="D29" s="86">
        <v>-79017</v>
      </c>
      <c r="E29" s="87">
        <v>-31535</v>
      </c>
      <c r="F29" s="88">
        <v>-4843</v>
      </c>
      <c r="G29" s="89">
        <v>-4376</v>
      </c>
      <c r="H29" s="90">
        <v>-13827</v>
      </c>
      <c r="I29" s="17">
        <v>-438117</v>
      </c>
      <c r="J29" s="115">
        <v>0.439</v>
      </c>
      <c r="L29" s="19"/>
    </row>
    <row r="30" spans="1:12" ht="15.6" thickBot="1" x14ac:dyDescent="0.4">
      <c r="A30" s="46" t="s">
        <v>46</v>
      </c>
      <c r="B30" s="97">
        <v>323959</v>
      </c>
      <c r="C30" s="86" t="s">
        <v>19</v>
      </c>
      <c r="D30" s="86">
        <v>-74378</v>
      </c>
      <c r="E30" s="87">
        <v>-31535</v>
      </c>
      <c r="F30" s="88">
        <v>-4843</v>
      </c>
      <c r="G30" s="89">
        <v>4571</v>
      </c>
      <c r="H30" s="90">
        <v>81308</v>
      </c>
      <c r="I30" s="17">
        <v>299082</v>
      </c>
      <c r="J30" s="115">
        <v>-7.6999999999999999E-2</v>
      </c>
      <c r="L30" s="19"/>
    </row>
    <row r="31" spans="1:12" ht="15.6" thickBot="1" x14ac:dyDescent="0.4">
      <c r="A31" s="46" t="s">
        <v>47</v>
      </c>
      <c r="B31" s="97">
        <v>232289</v>
      </c>
      <c r="C31" s="86" t="s">
        <v>19</v>
      </c>
      <c r="D31" s="86">
        <v>-4639</v>
      </c>
      <c r="E31" s="87" t="s">
        <v>19</v>
      </c>
      <c r="F31" s="88" t="s">
        <v>19</v>
      </c>
      <c r="G31" s="89">
        <v>5622</v>
      </c>
      <c r="H31" s="90">
        <v>-96313</v>
      </c>
      <c r="I31" s="17">
        <v>136959</v>
      </c>
      <c r="J31" s="115">
        <v>-0.41</v>
      </c>
      <c r="L31" s="19"/>
    </row>
    <row r="32" spans="1:12" ht="15.6" thickBot="1" x14ac:dyDescent="0.4">
      <c r="A32" s="46" t="s">
        <v>48</v>
      </c>
      <c r="B32" s="97">
        <v>-860767</v>
      </c>
      <c r="C32" s="86" t="s">
        <v>19</v>
      </c>
      <c r="D32" s="86" t="s">
        <v>19</v>
      </c>
      <c r="E32" s="87" t="s">
        <v>19</v>
      </c>
      <c r="F32" s="88" t="s">
        <v>19</v>
      </c>
      <c r="G32" s="89">
        <v>-14569</v>
      </c>
      <c r="H32" s="90">
        <v>1178</v>
      </c>
      <c r="I32" s="17">
        <v>-874158</v>
      </c>
      <c r="J32" s="115">
        <v>1.6E-2</v>
      </c>
      <c r="L32" s="19"/>
    </row>
    <row r="33" spans="1:12" ht="15.6" thickBot="1" x14ac:dyDescent="0.4">
      <c r="A33" s="73"/>
      <c r="B33" s="98"/>
      <c r="C33" s="86"/>
      <c r="D33" s="86"/>
      <c r="E33" s="87"/>
      <c r="F33" s="88"/>
      <c r="G33" s="89"/>
      <c r="H33" s="90"/>
      <c r="I33" s="17"/>
      <c r="J33" s="115"/>
      <c r="L33" s="19"/>
    </row>
    <row r="34" spans="1:12" ht="15.6" thickBot="1" x14ac:dyDescent="0.4">
      <c r="A34" s="45" t="s">
        <v>53</v>
      </c>
      <c r="B34" s="97">
        <v>5361</v>
      </c>
      <c r="C34" s="86" t="s">
        <v>19</v>
      </c>
      <c r="D34" s="86">
        <v>-3787</v>
      </c>
      <c r="E34" s="87">
        <v>1200</v>
      </c>
      <c r="F34" s="88">
        <v>-3913</v>
      </c>
      <c r="G34" s="89" t="s">
        <v>19</v>
      </c>
      <c r="H34" s="90">
        <v>4115</v>
      </c>
      <c r="I34" s="17">
        <v>2976</v>
      </c>
      <c r="J34" s="115">
        <v>-0.44500000000000001</v>
      </c>
      <c r="L34" s="19"/>
    </row>
    <row r="35" spans="1:12" ht="15.6" thickBot="1" x14ac:dyDescent="0.4">
      <c r="A35" s="73"/>
      <c r="B35" s="98"/>
      <c r="C35" s="86"/>
      <c r="D35" s="86"/>
      <c r="E35" s="87"/>
      <c r="F35" s="88"/>
      <c r="G35" s="89"/>
      <c r="H35" s="90"/>
      <c r="I35" s="17"/>
      <c r="J35" s="115"/>
      <c r="L35" s="19"/>
    </row>
    <row r="36" spans="1:12" ht="15.6" thickBot="1" x14ac:dyDescent="0.4">
      <c r="A36" s="47" t="s">
        <v>54</v>
      </c>
      <c r="B36" s="99">
        <v>1938365</v>
      </c>
      <c r="C36" s="81">
        <v>-137281</v>
      </c>
      <c r="D36" s="81" t="s">
        <v>19</v>
      </c>
      <c r="E36" s="82">
        <v>-30335</v>
      </c>
      <c r="F36" s="83">
        <v>-8756</v>
      </c>
      <c r="G36" s="84">
        <v>-4376</v>
      </c>
      <c r="H36" s="85">
        <v>-9712</v>
      </c>
      <c r="I36" s="80">
        <v>1747905</v>
      </c>
      <c r="J36" s="114">
        <v>-9.8000000000000004E-2</v>
      </c>
      <c r="L36" s="19"/>
    </row>
    <row r="37" spans="1:12" ht="15.6" thickBot="1" x14ac:dyDescent="0.4">
      <c r="A37" s="48" t="s">
        <v>86</v>
      </c>
      <c r="B37" s="42"/>
      <c r="C37" s="74">
        <v>-7.0999999999999994E-2</v>
      </c>
      <c r="D37" s="74" t="s">
        <v>19</v>
      </c>
      <c r="E37" s="75">
        <v>-1.6E-2</v>
      </c>
      <c r="F37" s="76">
        <v>-5.0000000000000001E-3</v>
      </c>
      <c r="G37" s="77">
        <v>-2E-3</v>
      </c>
      <c r="H37" s="78">
        <v>-5.0000000000000001E-3</v>
      </c>
      <c r="I37" s="79">
        <v>-9.8000000000000004E-2</v>
      </c>
      <c r="J37" s="115"/>
      <c r="L37" s="117"/>
    </row>
    <row r="38" spans="1:12" ht="15.6" thickBot="1" x14ac:dyDescent="0.4">
      <c r="A38" s="73"/>
      <c r="B38" s="42"/>
      <c r="C38" s="59"/>
      <c r="D38" s="59"/>
      <c r="E38" s="60"/>
      <c r="F38" s="61"/>
      <c r="G38" s="62"/>
      <c r="H38" s="63"/>
      <c r="I38" s="20"/>
      <c r="J38" s="115"/>
      <c r="L38" s="19"/>
    </row>
    <row r="39" spans="1:12" ht="15.6" thickBot="1" x14ac:dyDescent="0.4">
      <c r="A39" s="45" t="s">
        <v>8</v>
      </c>
      <c r="B39" s="100">
        <v>35961403</v>
      </c>
      <c r="C39" s="101" t="s">
        <v>19</v>
      </c>
      <c r="D39" s="101" t="s">
        <v>19</v>
      </c>
      <c r="E39" s="102">
        <v>-1032239</v>
      </c>
      <c r="F39" s="103" t="s">
        <v>19</v>
      </c>
      <c r="G39" s="104" t="s">
        <v>19</v>
      </c>
      <c r="H39" s="105" t="s">
        <v>19</v>
      </c>
      <c r="I39" s="106">
        <v>34929164</v>
      </c>
      <c r="J39" s="115">
        <v>-2.9000000000000001E-2</v>
      </c>
      <c r="L39" s="19"/>
    </row>
    <row r="40" spans="1:12" ht="15.6" thickBot="1" x14ac:dyDescent="0.4">
      <c r="A40" s="47" t="s">
        <v>55</v>
      </c>
      <c r="B40" s="64">
        <v>53.9</v>
      </c>
      <c r="C40" s="65">
        <v>-3.82</v>
      </c>
      <c r="D40" s="65" t="s">
        <v>87</v>
      </c>
      <c r="E40" s="66">
        <v>0.59</v>
      </c>
      <c r="F40" s="67">
        <v>-0.24</v>
      </c>
      <c r="G40" s="68">
        <v>-0.12</v>
      </c>
      <c r="H40" s="58">
        <v>-0.27</v>
      </c>
      <c r="I40" s="43">
        <v>50.04</v>
      </c>
      <c r="J40" s="114">
        <v>-7.1999999999999995E-2</v>
      </c>
      <c r="L40" s="19"/>
    </row>
    <row r="41" spans="1:12" ht="15.6" thickBot="1" x14ac:dyDescent="0.4">
      <c r="A41" s="48" t="s">
        <v>88</v>
      </c>
      <c r="B41" s="69"/>
      <c r="C41" s="74">
        <v>-7.0999999999999994E-2</v>
      </c>
      <c r="D41" s="74" t="s">
        <v>19</v>
      </c>
      <c r="E41" s="75">
        <v>1.0999999999999999E-2</v>
      </c>
      <c r="F41" s="76">
        <v>-5.0000000000000001E-3</v>
      </c>
      <c r="G41" s="77">
        <v>-2E-3</v>
      </c>
      <c r="H41" s="78">
        <v>-5.0000000000000001E-3</v>
      </c>
      <c r="I41" s="79">
        <v>-7.1999999999999995E-2</v>
      </c>
      <c r="J41" s="43"/>
      <c r="L41" s="19"/>
    </row>
    <row r="1048472" spans="8:8" x14ac:dyDescent="0.35">
      <c r="H1048472" s="35"/>
    </row>
  </sheetData>
  <mergeCells count="9">
    <mergeCell ref="H6:H7"/>
    <mergeCell ref="I6:I7"/>
    <mergeCell ref="A6:A7"/>
    <mergeCell ref="B6:B7"/>
    <mergeCell ref="C6:C7"/>
    <mergeCell ref="D6:D7"/>
    <mergeCell ref="F6:F7"/>
    <mergeCell ref="G6:G7"/>
    <mergeCell ref="E6:E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DB668-41C2-4300-BB36-04DB185DF7BF}">
  <sheetPr>
    <tabColor rgb="FF113A3F"/>
  </sheetPr>
  <dimension ref="A1:L44"/>
  <sheetViews>
    <sheetView showGridLines="0" zoomScale="80" zoomScaleNormal="80" workbookViewId="0">
      <pane ySplit="3" topLeftCell="A10" activePane="bottomLeft" state="frozen"/>
      <selection sqref="A1:XFD1048576"/>
      <selection pane="bottomLeft" activeCell="A10" sqref="A10"/>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15.21875" style="7" bestFit="1" customWidth="1"/>
    <col min="7" max="7" width="17.6640625" style="7" customWidth="1"/>
    <col min="8" max="8" width="16.44140625" style="7" customWidth="1"/>
    <col min="9" max="9" width="14.21875" style="7" bestFit="1" customWidth="1"/>
    <col min="10" max="10" width="9" style="7" bestFit="1" customWidth="1"/>
    <col min="11" max="16384" width="8.88671875" style="7"/>
  </cols>
  <sheetData>
    <row r="1" spans="1:12" x14ac:dyDescent="0.35">
      <c r="A1" s="1" t="s">
        <v>3</v>
      </c>
    </row>
    <row r="2" spans="1:12" x14ac:dyDescent="0.35">
      <c r="A2" s="1" t="s">
        <v>89</v>
      </c>
      <c r="B2" s="16"/>
      <c r="C2" s="16"/>
    </row>
    <row r="3" spans="1:12" x14ac:dyDescent="0.35">
      <c r="A3" s="2" t="s">
        <v>0</v>
      </c>
      <c r="B3" s="14"/>
      <c r="C3" s="14"/>
      <c r="D3" s="14"/>
      <c r="E3" s="14"/>
      <c r="F3" s="14"/>
    </row>
    <row r="6" spans="1:12" x14ac:dyDescent="0.35">
      <c r="A6" s="164" t="s">
        <v>78</v>
      </c>
      <c r="B6" s="162" t="s">
        <v>20</v>
      </c>
      <c r="C6" s="165" t="s">
        <v>56</v>
      </c>
      <c r="D6" s="167" t="s">
        <v>35</v>
      </c>
      <c r="E6" s="169" t="s">
        <v>91</v>
      </c>
      <c r="F6" s="169" t="s">
        <v>36</v>
      </c>
      <c r="G6" s="160" t="s">
        <v>37</v>
      </c>
      <c r="H6" s="160" t="s">
        <v>84</v>
      </c>
      <c r="I6" s="162" t="s">
        <v>77</v>
      </c>
      <c r="J6" s="57" t="s">
        <v>6</v>
      </c>
    </row>
    <row r="7" spans="1:12" ht="15.6" thickBot="1" x14ac:dyDescent="0.4">
      <c r="A7" s="164"/>
      <c r="B7" s="163"/>
      <c r="C7" s="166"/>
      <c r="D7" s="168"/>
      <c r="E7" s="170"/>
      <c r="F7" s="170"/>
      <c r="G7" s="161"/>
      <c r="H7" s="161"/>
      <c r="I7" s="163"/>
      <c r="J7" s="57" t="s">
        <v>38</v>
      </c>
    </row>
    <row r="8" spans="1:12" ht="15.6" thickBot="1" x14ac:dyDescent="0.4">
      <c r="A8" s="70" t="s">
        <v>32</v>
      </c>
      <c r="B8" s="80">
        <v>977827</v>
      </c>
      <c r="C8" s="81">
        <v>71527</v>
      </c>
      <c r="D8" s="81">
        <v>-28932</v>
      </c>
      <c r="E8" s="82" t="s">
        <v>19</v>
      </c>
      <c r="F8" s="83" t="s">
        <v>19</v>
      </c>
      <c r="G8" s="84" t="s">
        <v>19</v>
      </c>
      <c r="H8" s="85" t="s">
        <v>19</v>
      </c>
      <c r="I8" s="80">
        <v>1020422</v>
      </c>
      <c r="J8" s="114">
        <v>4.3999999999999997E-2</v>
      </c>
      <c r="L8" s="19"/>
    </row>
    <row r="9" spans="1:12" ht="15.6" thickBot="1" x14ac:dyDescent="0.4">
      <c r="A9" s="71" t="s">
        <v>2</v>
      </c>
      <c r="B9" s="17">
        <v>520332</v>
      </c>
      <c r="C9" s="86">
        <v>29295</v>
      </c>
      <c r="D9" s="86">
        <v>-3981</v>
      </c>
      <c r="E9" s="87" t="s">
        <v>19</v>
      </c>
      <c r="F9" s="88" t="s">
        <v>19</v>
      </c>
      <c r="G9" s="89" t="s">
        <v>19</v>
      </c>
      <c r="H9" s="90" t="s">
        <v>19</v>
      </c>
      <c r="I9" s="17">
        <v>545646</v>
      </c>
      <c r="J9" s="115">
        <v>4.9000000000000002E-2</v>
      </c>
      <c r="L9" s="19"/>
    </row>
    <row r="10" spans="1:12" ht="15.6" thickBot="1" x14ac:dyDescent="0.4">
      <c r="A10" s="71" t="s">
        <v>39</v>
      </c>
      <c r="B10" s="17">
        <v>457495</v>
      </c>
      <c r="C10" s="86">
        <v>42232</v>
      </c>
      <c r="D10" s="86">
        <v>-24951</v>
      </c>
      <c r="E10" s="87" t="s">
        <v>19</v>
      </c>
      <c r="F10" s="88" t="s">
        <v>19</v>
      </c>
      <c r="G10" s="89" t="s">
        <v>19</v>
      </c>
      <c r="H10" s="90" t="s">
        <v>19</v>
      </c>
      <c r="I10" s="17">
        <v>474776</v>
      </c>
      <c r="J10" s="115">
        <v>3.7999999999999999E-2</v>
      </c>
      <c r="L10" s="19"/>
    </row>
    <row r="11" spans="1:12" ht="15.6" thickBot="1" x14ac:dyDescent="0.4">
      <c r="A11" s="70" t="s">
        <v>33</v>
      </c>
      <c r="B11" s="80">
        <v>905547</v>
      </c>
      <c r="C11" s="81">
        <v>137775</v>
      </c>
      <c r="D11" s="81">
        <v>119302</v>
      </c>
      <c r="E11" s="82" t="s">
        <v>19</v>
      </c>
      <c r="F11" s="83" t="s">
        <v>19</v>
      </c>
      <c r="G11" s="84" t="s">
        <v>19</v>
      </c>
      <c r="H11" s="85" t="s">
        <v>19</v>
      </c>
      <c r="I11" s="80">
        <v>1162624</v>
      </c>
      <c r="J11" s="114">
        <v>0.28399999999999997</v>
      </c>
      <c r="L11" s="19"/>
    </row>
    <row r="12" spans="1:12" ht="15.6" thickBot="1" x14ac:dyDescent="0.4">
      <c r="A12" s="70" t="s">
        <v>21</v>
      </c>
      <c r="B12" s="80">
        <v>628326</v>
      </c>
      <c r="C12" s="81">
        <v>112016</v>
      </c>
      <c r="D12" s="81">
        <v>-56645</v>
      </c>
      <c r="E12" s="82" t="s">
        <v>19</v>
      </c>
      <c r="F12" s="83" t="s">
        <v>19</v>
      </c>
      <c r="G12" s="84" t="s">
        <v>19</v>
      </c>
      <c r="H12" s="85" t="s">
        <v>19</v>
      </c>
      <c r="I12" s="80">
        <v>683697</v>
      </c>
      <c r="J12" s="114">
        <v>8.7999999999999995E-2</v>
      </c>
      <c r="L12" s="19"/>
    </row>
    <row r="13" spans="1:12" ht="15.6" thickBot="1" x14ac:dyDescent="0.4">
      <c r="A13" s="71" t="s">
        <v>22</v>
      </c>
      <c r="B13" s="17">
        <v>431017</v>
      </c>
      <c r="C13" s="86">
        <v>62602</v>
      </c>
      <c r="D13" s="86" t="s">
        <v>19</v>
      </c>
      <c r="E13" s="87" t="s">
        <v>19</v>
      </c>
      <c r="F13" s="88" t="s">
        <v>19</v>
      </c>
      <c r="G13" s="89" t="s">
        <v>19</v>
      </c>
      <c r="H13" s="90" t="s">
        <v>19</v>
      </c>
      <c r="I13" s="17">
        <v>493619</v>
      </c>
      <c r="J13" s="115">
        <v>0.14499999999999999</v>
      </c>
      <c r="L13" s="19"/>
    </row>
    <row r="14" spans="1:12" ht="15.6" thickBot="1" x14ac:dyDescent="0.4">
      <c r="A14" s="71" t="s">
        <v>50</v>
      </c>
      <c r="B14" s="17">
        <v>66785</v>
      </c>
      <c r="C14" s="86">
        <v>12109</v>
      </c>
      <c r="D14" s="86">
        <v>-48645</v>
      </c>
      <c r="E14" s="87" t="s">
        <v>19</v>
      </c>
      <c r="F14" s="88" t="s">
        <v>19</v>
      </c>
      <c r="G14" s="89" t="s">
        <v>19</v>
      </c>
      <c r="H14" s="90" t="s">
        <v>19</v>
      </c>
      <c r="I14" s="17">
        <v>30249</v>
      </c>
      <c r="J14" s="115">
        <v>-0.54700000000000004</v>
      </c>
      <c r="L14" s="19"/>
    </row>
    <row r="15" spans="1:12" ht="15.6" thickBot="1" x14ac:dyDescent="0.4">
      <c r="A15" s="71" t="s">
        <v>24</v>
      </c>
      <c r="B15" s="17">
        <v>130524</v>
      </c>
      <c r="C15" s="86">
        <v>37305</v>
      </c>
      <c r="D15" s="86">
        <v>-8000</v>
      </c>
      <c r="E15" s="87" t="s">
        <v>19</v>
      </c>
      <c r="F15" s="88" t="s">
        <v>19</v>
      </c>
      <c r="G15" s="89" t="s">
        <v>19</v>
      </c>
      <c r="H15" s="90" t="s">
        <v>19</v>
      </c>
      <c r="I15" s="17">
        <v>159829</v>
      </c>
      <c r="J15" s="115">
        <v>0.22500000000000001</v>
      </c>
      <c r="L15" s="19"/>
    </row>
    <row r="16" spans="1:12" ht="15.6" thickBot="1" x14ac:dyDescent="0.4">
      <c r="A16" s="70" t="s">
        <v>40</v>
      </c>
      <c r="B16" s="80">
        <v>271288</v>
      </c>
      <c r="C16" s="81">
        <v>8542</v>
      </c>
      <c r="D16" s="81">
        <v>111931</v>
      </c>
      <c r="E16" s="82" t="s">
        <v>19</v>
      </c>
      <c r="F16" s="83" t="s">
        <v>19</v>
      </c>
      <c r="G16" s="84" t="s">
        <v>19</v>
      </c>
      <c r="H16" s="85" t="s">
        <v>19</v>
      </c>
      <c r="I16" s="80">
        <v>391761</v>
      </c>
      <c r="J16" s="114">
        <v>0.44400000000000001</v>
      </c>
      <c r="L16" s="19"/>
    </row>
    <row r="17" spans="1:12" ht="15.6" thickBot="1" x14ac:dyDescent="0.4">
      <c r="A17" s="71" t="s">
        <v>25</v>
      </c>
      <c r="B17" s="17">
        <v>61182</v>
      </c>
      <c r="C17" s="86" t="s">
        <v>19</v>
      </c>
      <c r="D17" s="86">
        <v>1561</v>
      </c>
      <c r="E17" s="87" t="s">
        <v>19</v>
      </c>
      <c r="F17" s="88" t="s">
        <v>19</v>
      </c>
      <c r="G17" s="89" t="s">
        <v>19</v>
      </c>
      <c r="H17" s="90" t="s">
        <v>19</v>
      </c>
      <c r="I17" s="17">
        <v>62743</v>
      </c>
      <c r="J17" s="115">
        <v>2.5999999999999999E-2</v>
      </c>
      <c r="L17" s="19"/>
    </row>
    <row r="18" spans="1:12" ht="15.6" thickBot="1" x14ac:dyDescent="0.4">
      <c r="A18" s="71" t="s">
        <v>41</v>
      </c>
      <c r="B18" s="17">
        <v>149079</v>
      </c>
      <c r="C18" s="86">
        <v>11603</v>
      </c>
      <c r="D18" s="86">
        <v>79261</v>
      </c>
      <c r="E18" s="87" t="s">
        <v>19</v>
      </c>
      <c r="F18" s="88" t="s">
        <v>19</v>
      </c>
      <c r="G18" s="89" t="s">
        <v>19</v>
      </c>
      <c r="H18" s="90" t="s">
        <v>19</v>
      </c>
      <c r="I18" s="17">
        <v>239943</v>
      </c>
      <c r="J18" s="115">
        <v>0.61</v>
      </c>
      <c r="L18" s="19"/>
    </row>
    <row r="19" spans="1:12" ht="15.6" thickBot="1" x14ac:dyDescent="0.4">
      <c r="A19" s="71" t="s">
        <v>18</v>
      </c>
      <c r="B19" s="17">
        <v>61027</v>
      </c>
      <c r="C19" s="86">
        <v>-3061</v>
      </c>
      <c r="D19" s="86">
        <v>31109</v>
      </c>
      <c r="E19" s="87" t="s">
        <v>19</v>
      </c>
      <c r="F19" s="88" t="s">
        <v>19</v>
      </c>
      <c r="G19" s="89" t="s">
        <v>19</v>
      </c>
      <c r="H19" s="90" t="s">
        <v>19</v>
      </c>
      <c r="I19" s="17">
        <v>89075</v>
      </c>
      <c r="J19" s="115">
        <v>0.46</v>
      </c>
      <c r="L19" s="19"/>
    </row>
    <row r="20" spans="1:12" ht="15.6" thickBot="1" x14ac:dyDescent="0.4">
      <c r="A20" s="71" t="s">
        <v>85</v>
      </c>
      <c r="B20" s="17">
        <v>56771</v>
      </c>
      <c r="C20" s="86">
        <v>1195</v>
      </c>
      <c r="D20" s="86">
        <v>16370</v>
      </c>
      <c r="E20" s="87" t="s">
        <v>19</v>
      </c>
      <c r="F20" s="88" t="s">
        <v>19</v>
      </c>
      <c r="G20" s="89" t="s">
        <v>19</v>
      </c>
      <c r="H20" s="90" t="s">
        <v>19</v>
      </c>
      <c r="I20" s="17">
        <v>74336</v>
      </c>
      <c r="J20" s="115">
        <v>0.309</v>
      </c>
      <c r="L20" s="19"/>
    </row>
    <row r="21" spans="1:12" ht="15.6" thickBot="1" x14ac:dyDescent="0.4">
      <c r="A21" s="71" t="s">
        <v>42</v>
      </c>
      <c r="B21" s="17">
        <v>4256</v>
      </c>
      <c r="C21" s="86">
        <v>-4256</v>
      </c>
      <c r="D21" s="86">
        <v>14739</v>
      </c>
      <c r="E21" s="87" t="s">
        <v>19</v>
      </c>
      <c r="F21" s="88" t="s">
        <v>19</v>
      </c>
      <c r="G21" s="89" t="s">
        <v>19</v>
      </c>
      <c r="H21" s="90" t="s">
        <v>19</v>
      </c>
      <c r="I21" s="17">
        <v>14739</v>
      </c>
      <c r="J21" s="115" t="s">
        <v>7</v>
      </c>
      <c r="L21" s="19"/>
    </row>
    <row r="22" spans="1:12" ht="15.6" thickBot="1" x14ac:dyDescent="0.4">
      <c r="A22" s="70" t="s">
        <v>43</v>
      </c>
      <c r="B22" s="80">
        <v>5933</v>
      </c>
      <c r="C22" s="81">
        <v>17217</v>
      </c>
      <c r="D22" s="81">
        <v>64016</v>
      </c>
      <c r="E22" s="82" t="s">
        <v>19</v>
      </c>
      <c r="F22" s="83" t="s">
        <v>19</v>
      </c>
      <c r="G22" s="84" t="s">
        <v>19</v>
      </c>
      <c r="H22" s="85" t="s">
        <v>19</v>
      </c>
      <c r="I22" s="80">
        <v>87166</v>
      </c>
      <c r="J22" s="114" t="s">
        <v>7</v>
      </c>
      <c r="L22" s="19"/>
    </row>
    <row r="23" spans="1:12" ht="15.6" thickBot="1" x14ac:dyDescent="0.4">
      <c r="A23" s="71" t="s">
        <v>34</v>
      </c>
      <c r="B23" s="17">
        <v>7071</v>
      </c>
      <c r="C23" s="86" t="s">
        <v>19</v>
      </c>
      <c r="D23" s="86">
        <v>43738</v>
      </c>
      <c r="E23" s="87" t="s">
        <v>19</v>
      </c>
      <c r="F23" s="88" t="s">
        <v>19</v>
      </c>
      <c r="G23" s="89" t="s">
        <v>19</v>
      </c>
      <c r="H23" s="90" t="s">
        <v>19</v>
      </c>
      <c r="I23" s="17">
        <v>50809</v>
      </c>
      <c r="J23" s="115" t="s">
        <v>7</v>
      </c>
      <c r="L23" s="19"/>
    </row>
    <row r="24" spans="1:12" ht="15.6" thickBot="1" x14ac:dyDescent="0.4">
      <c r="A24" s="71" t="s">
        <v>44</v>
      </c>
      <c r="B24" s="17">
        <v>-1326</v>
      </c>
      <c r="C24" s="86">
        <v>17217</v>
      </c>
      <c r="D24" s="86">
        <v>10027</v>
      </c>
      <c r="E24" s="87" t="s">
        <v>19</v>
      </c>
      <c r="F24" s="88" t="s">
        <v>19</v>
      </c>
      <c r="G24" s="89" t="s">
        <v>19</v>
      </c>
      <c r="H24" s="90" t="s">
        <v>19</v>
      </c>
      <c r="I24" s="17">
        <v>25918</v>
      </c>
      <c r="J24" s="115" t="s">
        <v>7</v>
      </c>
      <c r="L24" s="19"/>
    </row>
    <row r="25" spans="1:12" ht="15.6" thickBot="1" x14ac:dyDescent="0.4">
      <c r="A25" s="71" t="s">
        <v>45</v>
      </c>
      <c r="B25" s="17" t="s">
        <v>19</v>
      </c>
      <c r="C25" s="86" t="s">
        <v>19</v>
      </c>
      <c r="D25" s="86">
        <v>8790</v>
      </c>
      <c r="E25" s="87" t="s">
        <v>19</v>
      </c>
      <c r="F25" s="88" t="s">
        <v>19</v>
      </c>
      <c r="G25" s="89" t="s">
        <v>19</v>
      </c>
      <c r="H25" s="90" t="s">
        <v>19</v>
      </c>
      <c r="I25" s="17">
        <v>8790</v>
      </c>
      <c r="J25" s="115">
        <v>0</v>
      </c>
      <c r="L25" s="19"/>
    </row>
    <row r="26" spans="1:12" ht="15.6" thickBot="1" x14ac:dyDescent="0.4">
      <c r="A26" s="71" t="s">
        <v>1</v>
      </c>
      <c r="B26" s="17">
        <v>188</v>
      </c>
      <c r="C26" s="86" t="s">
        <v>19</v>
      </c>
      <c r="D26" s="86">
        <v>1461</v>
      </c>
      <c r="E26" s="87" t="s">
        <v>19</v>
      </c>
      <c r="F26" s="88" t="s">
        <v>19</v>
      </c>
      <c r="G26" s="89" t="s">
        <v>19</v>
      </c>
      <c r="H26" s="90" t="s">
        <v>19</v>
      </c>
      <c r="I26" s="17">
        <v>1649</v>
      </c>
      <c r="J26" s="115" t="s">
        <v>7</v>
      </c>
      <c r="L26" s="19"/>
    </row>
    <row r="27" spans="1:12" ht="15.6" thickBot="1" x14ac:dyDescent="0.4">
      <c r="A27" s="72" t="s">
        <v>51</v>
      </c>
      <c r="B27" s="80">
        <v>1883374</v>
      </c>
      <c r="C27" s="81">
        <v>209302</v>
      </c>
      <c r="D27" s="81">
        <v>90370</v>
      </c>
      <c r="E27" s="82" t="s">
        <v>19</v>
      </c>
      <c r="F27" s="83" t="s">
        <v>19</v>
      </c>
      <c r="G27" s="84" t="s">
        <v>19</v>
      </c>
      <c r="H27" s="85" t="s">
        <v>19</v>
      </c>
      <c r="I27" s="80">
        <v>2183046</v>
      </c>
      <c r="J27" s="114">
        <v>0.159</v>
      </c>
      <c r="L27" s="19"/>
    </row>
    <row r="28" spans="1:12" ht="15.6" thickBot="1" x14ac:dyDescent="0.4">
      <c r="A28" s="44" t="s">
        <v>92</v>
      </c>
      <c r="B28" s="91"/>
      <c r="C28" s="92"/>
      <c r="D28" s="92"/>
      <c r="E28" s="87"/>
      <c r="F28" s="93"/>
      <c r="G28" s="94"/>
      <c r="H28" s="95"/>
      <c r="I28" s="96"/>
      <c r="J28" s="116"/>
      <c r="L28" s="19"/>
    </row>
    <row r="29" spans="1:12" ht="15.6" thickBot="1" x14ac:dyDescent="0.4">
      <c r="A29" s="45" t="s">
        <v>52</v>
      </c>
      <c r="B29" s="97">
        <v>-196915</v>
      </c>
      <c r="C29" s="86" t="s">
        <v>19</v>
      </c>
      <c r="D29" s="86">
        <v>-89220</v>
      </c>
      <c r="E29" s="87">
        <v>-90270</v>
      </c>
      <c r="F29" s="88">
        <v>-14411</v>
      </c>
      <c r="G29" s="89">
        <v>-3102</v>
      </c>
      <c r="H29" s="90">
        <v>-44199</v>
      </c>
      <c r="I29" s="17">
        <v>-438117</v>
      </c>
      <c r="J29" s="115">
        <v>1.2250000000000001</v>
      </c>
      <c r="L29" s="19"/>
    </row>
    <row r="30" spans="1:12" ht="15.6" thickBot="1" x14ac:dyDescent="0.4">
      <c r="A30" s="46" t="s">
        <v>46</v>
      </c>
      <c r="B30" s="97">
        <v>299650</v>
      </c>
      <c r="C30" s="86" t="s">
        <v>19</v>
      </c>
      <c r="D30" s="86">
        <v>-84580</v>
      </c>
      <c r="E30" s="87">
        <v>-90270</v>
      </c>
      <c r="F30" s="88">
        <v>-14411</v>
      </c>
      <c r="G30" s="89">
        <v>18621</v>
      </c>
      <c r="H30" s="90">
        <v>170072</v>
      </c>
      <c r="I30" s="17">
        <v>299082</v>
      </c>
      <c r="J30" s="115">
        <v>-2E-3</v>
      </c>
      <c r="L30" s="19"/>
    </row>
    <row r="31" spans="1:12" ht="15.6" thickBot="1" x14ac:dyDescent="0.4">
      <c r="A31" s="46" t="s">
        <v>47</v>
      </c>
      <c r="B31" s="97">
        <v>305480</v>
      </c>
      <c r="C31" s="86" t="s">
        <v>19</v>
      </c>
      <c r="D31" s="86">
        <v>-4640</v>
      </c>
      <c r="E31" s="87" t="s">
        <v>19</v>
      </c>
      <c r="F31" s="88" t="s">
        <v>19</v>
      </c>
      <c r="G31" s="89">
        <v>18738</v>
      </c>
      <c r="H31" s="90">
        <v>-182619</v>
      </c>
      <c r="I31" s="17">
        <v>136959</v>
      </c>
      <c r="J31" s="115">
        <v>-0.55200000000000005</v>
      </c>
      <c r="L31" s="19"/>
    </row>
    <row r="32" spans="1:12" ht="15.6" thickBot="1" x14ac:dyDescent="0.4">
      <c r="A32" s="46" t="s">
        <v>48</v>
      </c>
      <c r="B32" s="97">
        <v>-802045</v>
      </c>
      <c r="C32" s="86" t="s">
        <v>19</v>
      </c>
      <c r="D32" s="86" t="s">
        <v>19</v>
      </c>
      <c r="E32" s="87" t="s">
        <v>19</v>
      </c>
      <c r="F32" s="88" t="s">
        <v>19</v>
      </c>
      <c r="G32" s="89">
        <v>-40461</v>
      </c>
      <c r="H32" s="90">
        <v>-31652</v>
      </c>
      <c r="I32" s="17">
        <v>-874158</v>
      </c>
      <c r="J32" s="115">
        <v>0.09</v>
      </c>
      <c r="L32" s="19"/>
    </row>
    <row r="33" spans="1:12" ht="15.6" thickBot="1" x14ac:dyDescent="0.4">
      <c r="A33" s="73"/>
      <c r="B33" s="98"/>
      <c r="C33" s="86"/>
      <c r="D33" s="86"/>
      <c r="E33" s="87"/>
      <c r="F33" s="88"/>
      <c r="G33" s="89"/>
      <c r="H33" s="90"/>
      <c r="I33" s="17"/>
      <c r="J33" s="115"/>
      <c r="L33" s="19"/>
    </row>
    <row r="34" spans="1:12" ht="15.6" thickBot="1" x14ac:dyDescent="0.4">
      <c r="A34" s="45" t="s">
        <v>53</v>
      </c>
      <c r="B34" s="97">
        <v>1762</v>
      </c>
      <c r="C34" s="86" t="s">
        <v>19</v>
      </c>
      <c r="D34" s="86">
        <v>-1150</v>
      </c>
      <c r="E34" s="87" t="s">
        <v>19</v>
      </c>
      <c r="F34" s="88">
        <v>-10954</v>
      </c>
      <c r="G34" s="89" t="s">
        <v>19</v>
      </c>
      <c r="H34" s="90">
        <v>13318</v>
      </c>
      <c r="I34" s="17">
        <v>2976</v>
      </c>
      <c r="J34" s="115">
        <v>0.68899999999999995</v>
      </c>
      <c r="L34" s="19"/>
    </row>
    <row r="35" spans="1:12" ht="15.6" thickBot="1" x14ac:dyDescent="0.4">
      <c r="A35" s="73"/>
      <c r="B35" s="98"/>
      <c r="C35" s="86"/>
      <c r="D35" s="86"/>
      <c r="E35" s="87"/>
      <c r="F35" s="88"/>
      <c r="G35" s="89"/>
      <c r="H35" s="90"/>
      <c r="I35" s="17"/>
      <c r="J35" s="115"/>
      <c r="L35" s="19"/>
    </row>
    <row r="36" spans="1:12" ht="15.6" thickBot="1" x14ac:dyDescent="0.4">
      <c r="A36" s="47" t="s">
        <v>54</v>
      </c>
      <c r="B36" s="99">
        <v>1688221</v>
      </c>
      <c r="C36" s="81">
        <v>209302</v>
      </c>
      <c r="D36" s="81" t="s">
        <v>19</v>
      </c>
      <c r="E36" s="82">
        <v>-90270</v>
      </c>
      <c r="F36" s="83">
        <v>-25365</v>
      </c>
      <c r="G36" s="84">
        <v>-3102</v>
      </c>
      <c r="H36" s="85">
        <v>-30881</v>
      </c>
      <c r="I36" s="80">
        <v>1747905</v>
      </c>
      <c r="J36" s="114">
        <v>3.5000000000000003E-2</v>
      </c>
      <c r="L36" s="19"/>
    </row>
    <row r="37" spans="1:12" ht="15.6" thickBot="1" x14ac:dyDescent="0.4">
      <c r="A37" s="48" t="s">
        <v>86</v>
      </c>
      <c r="B37" s="42"/>
      <c r="C37" s="74">
        <v>0.124</v>
      </c>
      <c r="D37" s="74" t="s">
        <v>19</v>
      </c>
      <c r="E37" s="75">
        <v>-5.2999999999999999E-2</v>
      </c>
      <c r="F37" s="76">
        <v>-1.4999999999999999E-2</v>
      </c>
      <c r="G37" s="77">
        <v>-2E-3</v>
      </c>
      <c r="H37" s="78">
        <v>-1.7999999999999999E-2</v>
      </c>
      <c r="I37" s="79">
        <v>3.5000000000000003E-2</v>
      </c>
      <c r="J37" s="115"/>
      <c r="L37" s="117"/>
    </row>
    <row r="38" spans="1:12" ht="15.6" thickBot="1" x14ac:dyDescent="0.4">
      <c r="A38" s="73"/>
      <c r="B38" s="42"/>
      <c r="C38" s="59"/>
      <c r="D38" s="59"/>
      <c r="E38" s="60"/>
      <c r="F38" s="61"/>
      <c r="G38" s="62"/>
      <c r="H38" s="63"/>
      <c r="I38" s="20"/>
      <c r="J38" s="115"/>
      <c r="L38" s="19"/>
    </row>
    <row r="39" spans="1:12" ht="15.6" thickBot="1" x14ac:dyDescent="0.4">
      <c r="A39" s="45" t="s">
        <v>8</v>
      </c>
      <c r="B39" s="97">
        <v>38089558</v>
      </c>
      <c r="C39" s="86" t="s">
        <v>19</v>
      </c>
      <c r="D39" s="86" t="s">
        <v>19</v>
      </c>
      <c r="E39" s="87">
        <v>-3816420</v>
      </c>
      <c r="F39" s="88" t="s">
        <v>19</v>
      </c>
      <c r="G39" s="89" t="s">
        <v>19</v>
      </c>
      <c r="H39" s="90">
        <v>656026</v>
      </c>
      <c r="I39" s="17">
        <v>34929164</v>
      </c>
      <c r="J39" s="115">
        <v>-8.3000000000000004E-2</v>
      </c>
      <c r="L39" s="19"/>
    </row>
    <row r="40" spans="1:12" ht="15.6" thickBot="1" x14ac:dyDescent="0.4">
      <c r="A40" s="47" t="s">
        <v>55</v>
      </c>
      <c r="B40" s="107">
        <v>44.32</v>
      </c>
      <c r="C40" s="108">
        <v>5.49</v>
      </c>
      <c r="D40" s="108" t="s">
        <v>87</v>
      </c>
      <c r="E40" s="109">
        <v>2.59</v>
      </c>
      <c r="F40" s="110">
        <v>-0.67</v>
      </c>
      <c r="G40" s="111">
        <v>-0.08</v>
      </c>
      <c r="H40" s="112">
        <v>-1.61</v>
      </c>
      <c r="I40" s="113">
        <v>50.04</v>
      </c>
      <c r="J40" s="114">
        <v>0.129</v>
      </c>
      <c r="L40" s="19"/>
    </row>
    <row r="41" spans="1:12" ht="15.6" thickBot="1" x14ac:dyDescent="0.4">
      <c r="A41" s="48" t="s">
        <v>88</v>
      </c>
      <c r="B41" s="69"/>
      <c r="C41" s="74">
        <v>0.124</v>
      </c>
      <c r="D41" s="74" t="s">
        <v>19</v>
      </c>
      <c r="E41" s="75">
        <v>5.8000000000000003E-2</v>
      </c>
      <c r="F41" s="76">
        <v>-1.4999999999999999E-2</v>
      </c>
      <c r="G41" s="77">
        <v>-2E-3</v>
      </c>
      <c r="H41" s="78">
        <v>-3.5999999999999997E-2</v>
      </c>
      <c r="I41" s="79">
        <v>0.129</v>
      </c>
      <c r="J41" s="43"/>
      <c r="L41" s="19"/>
    </row>
    <row r="42" spans="1:12" x14ac:dyDescent="0.35">
      <c r="A42" s="23"/>
      <c r="B42" s="23"/>
      <c r="C42" s="23"/>
      <c r="D42" s="23"/>
      <c r="E42" s="23"/>
      <c r="F42" s="23"/>
      <c r="G42" s="23"/>
      <c r="H42" s="23"/>
      <c r="I42" s="23"/>
      <c r="J42" s="23"/>
    </row>
    <row r="43" spans="1:12" x14ac:dyDescent="0.35">
      <c r="A43" s="23"/>
      <c r="B43" s="23"/>
      <c r="C43" s="23"/>
      <c r="D43" s="23"/>
      <c r="E43" s="23"/>
      <c r="F43" s="23"/>
      <c r="G43" s="23"/>
      <c r="H43" s="23"/>
      <c r="I43" s="23"/>
      <c r="J43" s="23"/>
    </row>
    <row r="44" spans="1:12" x14ac:dyDescent="0.35">
      <c r="A44" s="23"/>
      <c r="B44" s="23"/>
      <c r="C44" s="23"/>
      <c r="D44" s="23"/>
      <c r="E44" s="23"/>
      <c r="F44" s="23"/>
      <c r="G44" s="23"/>
      <c r="H44" s="23"/>
      <c r="I44" s="23"/>
      <c r="J44" s="23"/>
    </row>
  </sheetData>
  <mergeCells count="9">
    <mergeCell ref="H6:H7"/>
    <mergeCell ref="I6:I7"/>
    <mergeCell ref="E6:E7"/>
    <mergeCell ref="A6:A7"/>
    <mergeCell ref="B6:B7"/>
    <mergeCell ref="C6:C7"/>
    <mergeCell ref="D6:D7"/>
    <mergeCell ref="F6:F7"/>
    <mergeCell ref="G6:G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421D-B0D4-46DE-96A4-B3AD03B2D466}">
  <sheetPr>
    <tabColor rgb="FF113A3F"/>
  </sheetPr>
  <dimension ref="A1:Q31"/>
  <sheetViews>
    <sheetView showGridLines="0" zoomScale="80" zoomScaleNormal="80" workbookViewId="0">
      <pane ySplit="3" topLeftCell="A4" activePane="bottomLeft" state="frozen"/>
      <selection sqref="A1:XFD1048576"/>
      <selection pane="bottomLeft" activeCell="A10" sqref="A10"/>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7.33203125" style="7" bestFit="1" customWidth="1"/>
    <col min="5" max="5" width="7.109375" style="7" bestFit="1" customWidth="1"/>
    <col min="6" max="6" width="7.33203125" style="7" bestFit="1" customWidth="1"/>
    <col min="7" max="8" width="11.21875" style="7" bestFit="1" customWidth="1"/>
    <col min="9" max="9" width="7.33203125" style="7" bestFit="1" customWidth="1"/>
    <col min="10" max="10" width="11.77734375" style="7" bestFit="1" customWidth="1"/>
    <col min="11" max="11" width="7.6640625" style="7" bestFit="1" customWidth="1"/>
    <col min="12" max="12" width="8.88671875" style="7"/>
    <col min="13" max="13" width="9.5546875" style="7" bestFit="1" customWidth="1"/>
    <col min="14" max="16384" width="8.88671875" style="7"/>
  </cols>
  <sheetData>
    <row r="1" spans="1:17" x14ac:dyDescent="0.35">
      <c r="A1" s="1" t="s">
        <v>3</v>
      </c>
    </row>
    <row r="2" spans="1:17" x14ac:dyDescent="0.35">
      <c r="A2" s="1" t="s">
        <v>134</v>
      </c>
      <c r="B2" s="16"/>
      <c r="C2" s="16"/>
    </row>
    <row r="3" spans="1:17" x14ac:dyDescent="0.35">
      <c r="A3" s="2" t="s">
        <v>0</v>
      </c>
      <c r="B3" s="14"/>
      <c r="C3" s="14"/>
      <c r="D3" s="14"/>
      <c r="E3" s="14"/>
      <c r="F3" s="14"/>
    </row>
    <row r="6" spans="1:17" ht="15" customHeight="1" thickBot="1" x14ac:dyDescent="0.4">
      <c r="A6" s="118" t="s">
        <v>133</v>
      </c>
      <c r="B6" s="119" t="s">
        <v>38</v>
      </c>
      <c r="C6" s="120" t="s">
        <v>93</v>
      </c>
      <c r="D6" s="171" t="s">
        <v>94</v>
      </c>
      <c r="E6" s="171"/>
      <c r="F6" s="171"/>
      <c r="G6" s="171" t="s">
        <v>95</v>
      </c>
      <c r="H6" s="171"/>
      <c r="I6" s="171"/>
      <c r="J6" s="171"/>
      <c r="K6" s="171"/>
    </row>
    <row r="7" spans="1:17" x14ac:dyDescent="0.35">
      <c r="A7" s="144"/>
      <c r="B7" s="144"/>
      <c r="C7" s="121"/>
      <c r="D7" s="123" t="s">
        <v>77</v>
      </c>
      <c r="E7" s="123" t="s">
        <v>49</v>
      </c>
      <c r="F7" s="123" t="s">
        <v>20</v>
      </c>
      <c r="G7" s="123" t="s">
        <v>77</v>
      </c>
      <c r="H7" s="123" t="s">
        <v>49</v>
      </c>
      <c r="I7" s="145" t="s">
        <v>130</v>
      </c>
      <c r="J7" s="123" t="s">
        <v>20</v>
      </c>
      <c r="K7" s="144" t="s">
        <v>6</v>
      </c>
    </row>
    <row r="8" spans="1:17" ht="15.6" thickBot="1" x14ac:dyDescent="0.4">
      <c r="A8" s="70" t="s">
        <v>32</v>
      </c>
      <c r="B8" s="151"/>
      <c r="C8" s="80"/>
      <c r="D8" s="80"/>
      <c r="E8" s="80"/>
      <c r="F8" s="80"/>
      <c r="G8" s="80">
        <v>1020422</v>
      </c>
      <c r="H8" s="80">
        <v>1194712</v>
      </c>
      <c r="I8" s="114">
        <v>-0.14599999999999999</v>
      </c>
      <c r="J8" s="80">
        <v>977827</v>
      </c>
      <c r="K8" s="114">
        <v>4.3999999999999997E-2</v>
      </c>
      <c r="M8" s="148"/>
      <c r="O8" s="146"/>
      <c r="P8" s="148"/>
      <c r="Q8" s="147"/>
    </row>
    <row r="9" spans="1:17" ht="15.6" thickBot="1" x14ac:dyDescent="0.4">
      <c r="A9" s="71" t="s">
        <v>2</v>
      </c>
      <c r="B9" s="22">
        <v>0.56999999999999995</v>
      </c>
      <c r="C9" s="17" t="s">
        <v>96</v>
      </c>
      <c r="D9" s="17"/>
      <c r="E9" s="17"/>
      <c r="F9" s="17"/>
      <c r="G9" s="17">
        <v>545646</v>
      </c>
      <c r="H9" s="17">
        <v>661413</v>
      </c>
      <c r="I9" s="115">
        <v>-0.17499999999999999</v>
      </c>
      <c r="J9" s="17">
        <v>520332</v>
      </c>
      <c r="K9" s="115">
        <v>4.9000000000000002E-2</v>
      </c>
      <c r="M9" s="148"/>
      <c r="O9" s="148"/>
      <c r="P9" s="148"/>
      <c r="Q9" s="148"/>
    </row>
    <row r="10" spans="1:17" ht="15.6" thickBot="1" x14ac:dyDescent="0.4">
      <c r="A10" s="71" t="s">
        <v>39</v>
      </c>
      <c r="B10" s="22">
        <v>0.19900000000000001</v>
      </c>
      <c r="C10" s="17" t="s">
        <v>96</v>
      </c>
      <c r="D10" s="17"/>
      <c r="E10" s="17"/>
      <c r="F10" s="17"/>
      <c r="G10" s="17">
        <v>474776</v>
      </c>
      <c r="H10" s="17">
        <v>533299</v>
      </c>
      <c r="I10" s="115">
        <v>-0.11</v>
      </c>
      <c r="J10" s="17">
        <v>457495</v>
      </c>
      <c r="K10" s="115">
        <v>3.7999999999999999E-2</v>
      </c>
      <c r="M10" s="148"/>
      <c r="O10" s="148"/>
      <c r="P10" s="148"/>
      <c r="Q10" s="148"/>
    </row>
    <row r="11" spans="1:17" ht="15.6" thickBot="1" x14ac:dyDescent="0.4">
      <c r="A11" s="70" t="s">
        <v>33</v>
      </c>
      <c r="B11" s="151"/>
      <c r="C11" s="80"/>
      <c r="D11" s="80"/>
      <c r="E11" s="80"/>
      <c r="F11" s="80"/>
      <c r="G11" s="80">
        <f>G12+G16+G22</f>
        <v>1162624</v>
      </c>
      <c r="H11" s="80">
        <v>1042811</v>
      </c>
      <c r="I11" s="114">
        <v>0.115</v>
      </c>
      <c r="J11" s="80">
        <v>905547</v>
      </c>
      <c r="K11" s="114">
        <v>0.28399999999999997</v>
      </c>
      <c r="M11" s="148"/>
      <c r="O11" s="148"/>
      <c r="P11" s="148"/>
      <c r="Q11" s="148"/>
    </row>
    <row r="12" spans="1:17" ht="15.6" thickBot="1" x14ac:dyDescent="0.4">
      <c r="A12" s="70" t="s">
        <v>21</v>
      </c>
      <c r="B12" s="151"/>
      <c r="C12" s="80"/>
      <c r="D12" s="80"/>
      <c r="E12" s="80"/>
      <c r="F12" s="80"/>
      <c r="G12" s="80">
        <v>683697</v>
      </c>
      <c r="H12" s="80">
        <v>681973</v>
      </c>
      <c r="I12" s="114">
        <v>3.0000000000000001E-3</v>
      </c>
      <c r="J12" s="80">
        <v>628326</v>
      </c>
      <c r="K12" s="114">
        <v>8.7999999999999995E-2</v>
      </c>
      <c r="M12" s="148"/>
      <c r="O12" s="148"/>
      <c r="P12" s="148"/>
      <c r="Q12" s="148"/>
    </row>
    <row r="13" spans="1:17" ht="15.6" thickBot="1" x14ac:dyDescent="0.4">
      <c r="A13" s="71" t="s">
        <v>22</v>
      </c>
      <c r="B13" s="22">
        <v>1</v>
      </c>
      <c r="C13" s="17" t="s">
        <v>98</v>
      </c>
      <c r="D13" s="149">
        <v>9</v>
      </c>
      <c r="E13" s="149">
        <v>9</v>
      </c>
      <c r="F13" s="149">
        <v>8.8000000000000007</v>
      </c>
      <c r="G13" s="17">
        <v>493619</v>
      </c>
      <c r="H13" s="17">
        <v>459706</v>
      </c>
      <c r="I13" s="115">
        <v>7.3999999999999996E-2</v>
      </c>
      <c r="J13" s="17">
        <v>431017</v>
      </c>
      <c r="K13" s="115">
        <v>0.14499999999999999</v>
      </c>
      <c r="M13" s="148"/>
      <c r="O13" s="148"/>
      <c r="P13" s="148"/>
      <c r="Q13" s="148"/>
    </row>
    <row r="14" spans="1:17" ht="15.6" thickBot="1" x14ac:dyDescent="0.4">
      <c r="A14" s="71" t="s">
        <v>50</v>
      </c>
      <c r="B14" s="22">
        <v>1</v>
      </c>
      <c r="C14" s="17" t="s">
        <v>100</v>
      </c>
      <c r="D14" s="149"/>
      <c r="E14" s="149"/>
      <c r="F14" s="149"/>
      <c r="G14" s="17">
        <v>30249</v>
      </c>
      <c r="H14" s="17">
        <v>60858</v>
      </c>
      <c r="I14" s="115">
        <v>-0.503</v>
      </c>
      <c r="J14" s="17">
        <v>66785</v>
      </c>
      <c r="K14" s="115">
        <v>-0.54700000000000004</v>
      </c>
      <c r="M14" s="148"/>
      <c r="O14" s="148"/>
      <c r="P14" s="148"/>
      <c r="Q14" s="148"/>
    </row>
    <row r="15" spans="1:17" ht="15.6" thickBot="1" x14ac:dyDescent="0.4">
      <c r="A15" s="71" t="s">
        <v>24</v>
      </c>
      <c r="B15" s="22">
        <v>1</v>
      </c>
      <c r="C15" s="17" t="s">
        <v>102</v>
      </c>
      <c r="D15" s="149">
        <v>8.6999999999999993</v>
      </c>
      <c r="E15" s="149">
        <v>9.1</v>
      </c>
      <c r="F15" s="149">
        <v>7.4</v>
      </c>
      <c r="G15" s="17">
        <v>159829</v>
      </c>
      <c r="H15" s="17">
        <v>161409</v>
      </c>
      <c r="I15" s="115">
        <v>-0.01</v>
      </c>
      <c r="J15" s="17">
        <v>130524</v>
      </c>
      <c r="K15" s="115">
        <v>0.22500000000000001</v>
      </c>
      <c r="M15" s="148"/>
      <c r="O15" s="148"/>
      <c r="P15" s="148"/>
      <c r="Q15" s="148"/>
    </row>
    <row r="16" spans="1:17" ht="15.6" thickBot="1" x14ac:dyDescent="0.4">
      <c r="A16" s="70" t="s">
        <v>40</v>
      </c>
      <c r="B16" s="151"/>
      <c r="C16" s="80"/>
      <c r="D16" s="150"/>
      <c r="E16" s="150"/>
      <c r="F16" s="150"/>
      <c r="G16" s="80">
        <f>SUM(G17:G19)</f>
        <v>391761</v>
      </c>
      <c r="H16" s="80">
        <v>314901</v>
      </c>
      <c r="I16" s="114">
        <v>0.24399999999999999</v>
      </c>
      <c r="J16" s="80">
        <v>271288</v>
      </c>
      <c r="K16" s="114">
        <v>0.44400000000000001</v>
      </c>
      <c r="M16" s="148"/>
      <c r="O16" s="148"/>
      <c r="P16" s="148"/>
      <c r="Q16" s="148"/>
    </row>
    <row r="17" spans="1:17" ht="15.6" thickBot="1" x14ac:dyDescent="0.4">
      <c r="A17" s="71" t="s">
        <v>25</v>
      </c>
      <c r="B17" s="22">
        <v>0.65</v>
      </c>
      <c r="C17" s="17" t="s">
        <v>104</v>
      </c>
      <c r="D17" s="149"/>
      <c r="E17" s="149"/>
      <c r="F17" s="149"/>
      <c r="G17" s="17">
        <v>62743</v>
      </c>
      <c r="H17" s="17">
        <v>62737</v>
      </c>
      <c r="I17" s="115" t="s">
        <v>19</v>
      </c>
      <c r="J17" s="17">
        <v>61182</v>
      </c>
      <c r="K17" s="115">
        <v>2.5999999999999999E-2</v>
      </c>
      <c r="M17" s="148"/>
      <c r="O17" s="148"/>
      <c r="P17" s="148"/>
      <c r="Q17" s="148"/>
    </row>
    <row r="18" spans="1:17" ht="15.6" thickBot="1" x14ac:dyDescent="0.4">
      <c r="A18" s="71" t="s">
        <v>41</v>
      </c>
      <c r="B18" s="22">
        <v>1</v>
      </c>
      <c r="C18" s="17" t="s">
        <v>105</v>
      </c>
      <c r="D18" s="149"/>
      <c r="E18" s="149"/>
      <c r="F18" s="149"/>
      <c r="G18" s="17">
        <v>239943</v>
      </c>
      <c r="H18" s="17">
        <v>182431</v>
      </c>
      <c r="I18" s="115">
        <v>0.315</v>
      </c>
      <c r="J18" s="17">
        <v>149079</v>
      </c>
      <c r="K18" s="115">
        <v>0.61</v>
      </c>
      <c r="M18" s="148"/>
      <c r="O18" s="148"/>
      <c r="P18" s="148"/>
      <c r="Q18" s="148"/>
    </row>
    <row r="19" spans="1:17" ht="15.6" thickBot="1" x14ac:dyDescent="0.4">
      <c r="A19" s="71" t="s">
        <v>18</v>
      </c>
      <c r="B19" s="22">
        <v>0.86</v>
      </c>
      <c r="C19" s="17"/>
      <c r="D19" s="149"/>
      <c r="E19" s="149"/>
      <c r="F19" s="149"/>
      <c r="G19" s="17">
        <f>G20+G21</f>
        <v>89075</v>
      </c>
      <c r="H19" s="17">
        <v>69733</v>
      </c>
      <c r="I19" s="115">
        <v>0.27700000000000002</v>
      </c>
      <c r="J19" s="17">
        <v>61027</v>
      </c>
      <c r="K19" s="115">
        <v>0.46</v>
      </c>
      <c r="M19" s="148"/>
      <c r="O19" s="148"/>
      <c r="P19" s="148"/>
      <c r="Q19" s="148"/>
    </row>
    <row r="20" spans="1:17" ht="15.6" thickBot="1" x14ac:dyDescent="0.4">
      <c r="A20" s="71" t="s">
        <v>85</v>
      </c>
      <c r="B20" s="22"/>
      <c r="C20" s="17" t="s">
        <v>98</v>
      </c>
      <c r="D20" s="149">
        <v>9.6</v>
      </c>
      <c r="E20" s="149">
        <v>9.9</v>
      </c>
      <c r="F20" s="149">
        <v>9.1</v>
      </c>
      <c r="G20" s="17">
        <v>74336</v>
      </c>
      <c r="H20" s="17">
        <v>59633</v>
      </c>
      <c r="I20" s="115">
        <v>0.247</v>
      </c>
      <c r="J20" s="17">
        <v>56771</v>
      </c>
      <c r="K20" s="115">
        <v>0.309</v>
      </c>
      <c r="M20" s="148"/>
      <c r="O20" s="148"/>
      <c r="P20" s="148"/>
      <c r="Q20" s="148"/>
    </row>
    <row r="21" spans="1:17" ht="15.6" thickBot="1" x14ac:dyDescent="0.4">
      <c r="A21" s="71" t="s">
        <v>42</v>
      </c>
      <c r="B21" s="22"/>
      <c r="C21" s="17" t="s">
        <v>106</v>
      </c>
      <c r="D21" s="149">
        <v>2.2000000000000002</v>
      </c>
      <c r="E21" s="149">
        <v>2.1</v>
      </c>
      <c r="F21" s="149">
        <v>2.2000000000000002</v>
      </c>
      <c r="G21" s="17">
        <v>14739</v>
      </c>
      <c r="H21" s="17">
        <v>10100</v>
      </c>
      <c r="I21" s="115">
        <v>0.45900000000000002</v>
      </c>
      <c r="J21" s="17">
        <v>4256</v>
      </c>
      <c r="K21" s="115" t="s">
        <v>7</v>
      </c>
      <c r="M21" s="148"/>
      <c r="O21" s="148"/>
      <c r="P21" s="148"/>
      <c r="Q21" s="148"/>
    </row>
    <row r="22" spans="1:17" ht="15.6" thickBot="1" x14ac:dyDescent="0.4">
      <c r="A22" s="70" t="s">
        <v>43</v>
      </c>
      <c r="B22" s="151"/>
      <c r="C22" s="80"/>
      <c r="D22" s="150"/>
      <c r="E22" s="150"/>
      <c r="F22" s="150"/>
      <c r="G22" s="80">
        <v>87166</v>
      </c>
      <c r="H22" s="80">
        <v>45937</v>
      </c>
      <c r="I22" s="114">
        <v>0.89800000000000002</v>
      </c>
      <c r="J22" s="80">
        <v>5933</v>
      </c>
      <c r="K22" s="114" t="s">
        <v>7</v>
      </c>
      <c r="M22" s="148"/>
      <c r="O22" s="148"/>
      <c r="P22" s="148"/>
      <c r="Q22" s="148"/>
    </row>
    <row r="23" spans="1:17" ht="15.6" thickBot="1" x14ac:dyDescent="0.4">
      <c r="A23" s="71" t="s">
        <v>34</v>
      </c>
      <c r="B23" s="22" t="s">
        <v>131</v>
      </c>
      <c r="C23" s="17" t="s">
        <v>104</v>
      </c>
      <c r="D23" s="149"/>
      <c r="E23" s="149"/>
      <c r="F23" s="149"/>
      <c r="G23" s="17">
        <v>50809</v>
      </c>
      <c r="H23" s="17">
        <v>11209</v>
      </c>
      <c r="I23" s="115" t="s">
        <v>7</v>
      </c>
      <c r="J23" s="17">
        <v>7071</v>
      </c>
      <c r="K23" s="115" t="s">
        <v>7</v>
      </c>
      <c r="M23" s="148"/>
      <c r="O23" s="148"/>
      <c r="P23" s="148"/>
      <c r="Q23" s="148"/>
    </row>
    <row r="24" spans="1:17" ht="15.6" thickBot="1" x14ac:dyDescent="0.4">
      <c r="A24" s="71" t="s">
        <v>44</v>
      </c>
      <c r="B24" s="22">
        <v>1</v>
      </c>
      <c r="C24" s="17" t="s">
        <v>98</v>
      </c>
      <c r="D24" s="149">
        <v>10.4</v>
      </c>
      <c r="E24" s="149">
        <v>10.1</v>
      </c>
      <c r="F24" s="149"/>
      <c r="G24" s="17">
        <v>25918</v>
      </c>
      <c r="H24" s="17">
        <v>24363</v>
      </c>
      <c r="I24" s="115">
        <v>6.4000000000000001E-2</v>
      </c>
      <c r="J24" s="17">
        <v>-1326</v>
      </c>
      <c r="K24" s="115" t="s">
        <v>7</v>
      </c>
      <c r="M24" s="148"/>
      <c r="O24" s="148"/>
      <c r="P24" s="148"/>
      <c r="Q24" s="148"/>
    </row>
    <row r="25" spans="1:17" ht="15.6" thickBot="1" x14ac:dyDescent="0.4">
      <c r="A25" s="71" t="s">
        <v>45</v>
      </c>
      <c r="B25" s="22">
        <v>0.6</v>
      </c>
      <c r="C25" s="17" t="s">
        <v>104</v>
      </c>
      <c r="D25" s="149"/>
      <c r="E25" s="149"/>
      <c r="F25" s="149"/>
      <c r="G25" s="17">
        <v>8790</v>
      </c>
      <c r="H25" s="17">
        <v>8790</v>
      </c>
      <c r="I25" s="115" t="s">
        <v>19</v>
      </c>
      <c r="J25" s="17" t="s">
        <v>110</v>
      </c>
      <c r="K25" s="115">
        <v>0</v>
      </c>
      <c r="M25" s="148"/>
      <c r="O25" s="148"/>
      <c r="P25" s="148"/>
      <c r="Q25" s="148"/>
    </row>
    <row r="26" spans="1:17" ht="15.6" thickBot="1" x14ac:dyDescent="0.4">
      <c r="A26" s="71" t="s">
        <v>1</v>
      </c>
      <c r="B26" s="22">
        <v>1</v>
      </c>
      <c r="C26" s="17" t="s">
        <v>104</v>
      </c>
      <c r="D26" s="17"/>
      <c r="E26" s="17"/>
      <c r="F26" s="17"/>
      <c r="G26" s="17">
        <v>1649</v>
      </c>
      <c r="H26" s="17">
        <v>1575</v>
      </c>
      <c r="I26" s="115">
        <v>4.7E-2</v>
      </c>
      <c r="J26" s="17">
        <v>188</v>
      </c>
      <c r="K26" s="115" t="s">
        <v>7</v>
      </c>
      <c r="M26" s="148"/>
      <c r="O26" s="148"/>
      <c r="P26" s="148"/>
      <c r="Q26" s="148"/>
    </row>
    <row r="27" spans="1:17" ht="15.6" thickBot="1" x14ac:dyDescent="0.4">
      <c r="A27" s="72" t="s">
        <v>132</v>
      </c>
      <c r="B27" s="151"/>
      <c r="C27" s="80"/>
      <c r="D27" s="80"/>
      <c r="E27" s="80"/>
      <c r="F27" s="80"/>
      <c r="G27" s="80">
        <f>G8+G11</f>
        <v>2183046</v>
      </c>
      <c r="H27" s="80">
        <v>2237523</v>
      </c>
      <c r="I27" s="114">
        <v>-2.4E-2</v>
      </c>
      <c r="J27" s="80">
        <v>1883374</v>
      </c>
      <c r="K27" s="114">
        <v>0.159</v>
      </c>
      <c r="M27" s="148"/>
      <c r="O27" s="148"/>
      <c r="P27" s="148"/>
      <c r="Q27" s="148"/>
    </row>
    <row r="28" spans="1:17" x14ac:dyDescent="0.35">
      <c r="M28" s="148"/>
      <c r="N28" s="148"/>
      <c r="O28" s="148"/>
      <c r="P28" s="148"/>
      <c r="Q28" s="148"/>
    </row>
    <row r="29" spans="1:17" x14ac:dyDescent="0.35">
      <c r="M29" s="148"/>
      <c r="N29" s="148"/>
      <c r="O29" s="148"/>
      <c r="P29" s="148"/>
      <c r="Q29" s="148"/>
    </row>
    <row r="30" spans="1:17" x14ac:dyDescent="0.35">
      <c r="M30" s="148"/>
      <c r="N30" s="148"/>
      <c r="O30" s="148"/>
      <c r="P30" s="148"/>
      <c r="Q30" s="148"/>
    </row>
    <row r="31" spans="1:17" x14ac:dyDescent="0.35">
      <c r="M31" s="148"/>
      <c r="N31" s="148"/>
      <c r="O31" s="148"/>
      <c r="P31" s="148"/>
      <c r="Q31" s="148"/>
    </row>
  </sheetData>
  <mergeCells count="2">
    <mergeCell ref="D6:F6"/>
    <mergeCell ref="G6:K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7BAE-D5A3-4F3C-AC33-9A48EAF567CF}">
  <sheetPr>
    <tabColor rgb="FF113A3F"/>
  </sheetPr>
  <dimension ref="A1:F23"/>
  <sheetViews>
    <sheetView showGridLines="0" zoomScale="80" zoomScaleNormal="80" workbookViewId="0">
      <pane ySplit="3" topLeftCell="A4" activePane="bottomLeft" state="frozen"/>
      <selection sqref="A1:XFD1048576"/>
      <selection pane="bottomLeft"/>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15.21875" style="7" bestFit="1" customWidth="1"/>
    <col min="7" max="7" width="17.6640625" style="7" customWidth="1"/>
    <col min="8" max="8" width="16.44140625" style="7" customWidth="1"/>
    <col min="9" max="9" width="14.21875" style="7" bestFit="1" customWidth="1"/>
    <col min="10" max="10" width="9" style="7" bestFit="1" customWidth="1"/>
    <col min="11" max="16384" width="8.88671875" style="7"/>
  </cols>
  <sheetData>
    <row r="1" spans="1:6" x14ac:dyDescent="0.35">
      <c r="A1" s="1" t="s">
        <v>3</v>
      </c>
    </row>
    <row r="2" spans="1:6" x14ac:dyDescent="0.35">
      <c r="A2" s="1" t="s">
        <v>129</v>
      </c>
      <c r="B2" s="16"/>
      <c r="C2" s="16"/>
    </row>
    <row r="3" spans="1:6" x14ac:dyDescent="0.35">
      <c r="A3" s="2" t="s">
        <v>0</v>
      </c>
      <c r="B3" s="14"/>
      <c r="C3" s="14"/>
      <c r="D3" s="14"/>
      <c r="E3" s="14"/>
      <c r="F3" s="14"/>
    </row>
    <row r="6" spans="1:6" ht="15" customHeight="1" x14ac:dyDescent="0.35"/>
    <row r="7" spans="1:6" ht="30.6" thickBot="1" x14ac:dyDescent="0.4">
      <c r="A7" s="127" t="s">
        <v>111</v>
      </c>
      <c r="B7" s="128" t="s">
        <v>112</v>
      </c>
      <c r="C7" s="128" t="s">
        <v>113</v>
      </c>
      <c r="D7" s="128" t="s">
        <v>114</v>
      </c>
      <c r="E7" s="128" t="s">
        <v>115</v>
      </c>
    </row>
    <row r="8" spans="1:6" ht="15.6" thickBot="1" x14ac:dyDescent="0.4">
      <c r="A8" s="129" t="s">
        <v>116</v>
      </c>
      <c r="B8" s="130" t="s">
        <v>126</v>
      </c>
      <c r="C8" s="130" t="s">
        <v>127</v>
      </c>
      <c r="D8" s="130" t="s">
        <v>128</v>
      </c>
      <c r="E8" s="131" t="s">
        <v>117</v>
      </c>
    </row>
    <row r="9" spans="1:6" x14ac:dyDescent="0.35">
      <c r="A9" s="124" t="s">
        <v>21</v>
      </c>
      <c r="B9" s="136">
        <f>SUM(B10:B12)</f>
        <v>39428</v>
      </c>
      <c r="C9" s="136">
        <f t="shared" ref="C9:E9" si="0">SUM(C10:C12)</f>
        <v>0</v>
      </c>
      <c r="D9" s="136">
        <f t="shared" si="0"/>
        <v>-7095</v>
      </c>
      <c r="E9" s="136">
        <f t="shared" si="0"/>
        <v>32333</v>
      </c>
      <c r="F9" s="19"/>
    </row>
    <row r="10" spans="1:6" ht="15.6" thickBot="1" x14ac:dyDescent="0.4">
      <c r="A10" s="132" t="s">
        <v>97</v>
      </c>
      <c r="B10" s="137">
        <v>33913</v>
      </c>
      <c r="C10" s="137">
        <v>0</v>
      </c>
      <c r="D10" s="137">
        <v>0</v>
      </c>
      <c r="E10" s="137">
        <f>SUM(B10:D10)</f>
        <v>33913</v>
      </c>
      <c r="F10" s="19"/>
    </row>
    <row r="11" spans="1:6" ht="15.6" thickBot="1" x14ac:dyDescent="0.4">
      <c r="A11" s="133" t="s">
        <v>99</v>
      </c>
      <c r="B11" s="138">
        <v>0</v>
      </c>
      <c r="C11" s="138">
        <v>0</v>
      </c>
      <c r="D11" s="138">
        <v>0</v>
      </c>
      <c r="E11" s="138">
        <f t="shared" ref="E11:E18" si="1">SUM(B11:D11)</f>
        <v>0</v>
      </c>
      <c r="F11" s="19"/>
    </row>
    <row r="12" spans="1:6" x14ac:dyDescent="0.35">
      <c r="A12" s="134" t="s">
        <v>101</v>
      </c>
      <c r="B12" s="139">
        <v>5515</v>
      </c>
      <c r="C12" s="139">
        <v>0</v>
      </c>
      <c r="D12" s="139">
        <v>-7095</v>
      </c>
      <c r="E12" s="139">
        <f t="shared" si="1"/>
        <v>-1580</v>
      </c>
      <c r="F12" s="19"/>
    </row>
    <row r="13" spans="1:6" x14ac:dyDescent="0.35">
      <c r="A13" s="125" t="s">
        <v>118</v>
      </c>
      <c r="B13" s="140">
        <f>SUM(B14:B16)</f>
        <v>4519</v>
      </c>
      <c r="C13" s="140">
        <f t="shared" ref="C13:E13" si="2">SUM(C14:C16)</f>
        <v>0</v>
      </c>
      <c r="D13" s="140">
        <f t="shared" si="2"/>
        <v>-1398</v>
      </c>
      <c r="E13" s="140">
        <f t="shared" si="2"/>
        <v>3121</v>
      </c>
      <c r="F13" s="19"/>
    </row>
    <row r="14" spans="1:6" ht="15.6" thickBot="1" x14ac:dyDescent="0.4">
      <c r="A14" s="132" t="s">
        <v>103</v>
      </c>
      <c r="B14" s="137" t="s">
        <v>119</v>
      </c>
      <c r="C14" s="137" t="s">
        <v>19</v>
      </c>
      <c r="D14" s="137" t="s">
        <v>19</v>
      </c>
      <c r="E14" s="137">
        <f t="shared" si="1"/>
        <v>0</v>
      </c>
      <c r="F14" s="19"/>
    </row>
    <row r="15" spans="1:6" ht="15.6" thickBot="1" x14ac:dyDescent="0.4">
      <c r="A15" s="133" t="s">
        <v>120</v>
      </c>
      <c r="B15" s="138">
        <v>4517</v>
      </c>
      <c r="C15" s="138">
        <v>0</v>
      </c>
      <c r="D15" s="138">
        <v>0</v>
      </c>
      <c r="E15" s="138">
        <f t="shared" si="1"/>
        <v>4517</v>
      </c>
      <c r="F15" s="19"/>
    </row>
    <row r="16" spans="1:6" ht="15.6" thickBot="1" x14ac:dyDescent="0.4">
      <c r="A16" s="133" t="s">
        <v>121</v>
      </c>
      <c r="B16" s="138">
        <f>SUM(B17:B18)</f>
        <v>2</v>
      </c>
      <c r="C16" s="138">
        <f t="shared" ref="C16:E16" si="3">SUM(C17:C18)</f>
        <v>0</v>
      </c>
      <c r="D16" s="138">
        <f t="shared" si="3"/>
        <v>-1398</v>
      </c>
      <c r="E16" s="138">
        <f t="shared" si="3"/>
        <v>-1396</v>
      </c>
      <c r="F16" s="19"/>
    </row>
    <row r="17" spans="1:6" ht="15.6" thickBot="1" x14ac:dyDescent="0.4">
      <c r="A17" s="122" t="s">
        <v>122</v>
      </c>
      <c r="B17" s="141">
        <v>2</v>
      </c>
      <c r="C17" s="141">
        <v>0</v>
      </c>
      <c r="D17" s="141">
        <v>-1398</v>
      </c>
      <c r="E17" s="141">
        <f t="shared" si="1"/>
        <v>-1396</v>
      </c>
      <c r="F17" s="19"/>
    </row>
    <row r="18" spans="1:6" x14ac:dyDescent="0.35">
      <c r="A18" s="135" t="s">
        <v>123</v>
      </c>
      <c r="B18" s="142">
        <v>0</v>
      </c>
      <c r="C18" s="142">
        <v>0</v>
      </c>
      <c r="D18" s="142">
        <v>0</v>
      </c>
      <c r="E18" s="142">
        <f t="shared" si="1"/>
        <v>0</v>
      </c>
      <c r="F18" s="19"/>
    </row>
    <row r="19" spans="1:6" x14ac:dyDescent="0.35">
      <c r="A19" s="125" t="s">
        <v>124</v>
      </c>
      <c r="B19" s="140">
        <f>SUM(B20:B22)</f>
        <v>0</v>
      </c>
      <c r="C19" s="140">
        <f t="shared" ref="C19:E19" si="4">SUM(C20:C22)</f>
        <v>0</v>
      </c>
      <c r="D19" s="140">
        <f t="shared" si="4"/>
        <v>1555</v>
      </c>
      <c r="E19" s="140">
        <f t="shared" si="4"/>
        <v>1555</v>
      </c>
      <c r="F19" s="19"/>
    </row>
    <row r="20" spans="1:6" ht="15.6" thickBot="1" x14ac:dyDescent="0.4">
      <c r="A20" s="132" t="s">
        <v>107</v>
      </c>
      <c r="B20" s="137">
        <v>0</v>
      </c>
      <c r="C20" s="137">
        <v>0</v>
      </c>
      <c r="D20" s="137">
        <v>0</v>
      </c>
      <c r="E20" s="137">
        <f>SUM(B20:D20)</f>
        <v>0</v>
      </c>
      <c r="F20" s="19"/>
    </row>
    <row r="21" spans="1:6" ht="15.6" thickBot="1" x14ac:dyDescent="0.4">
      <c r="A21" s="133" t="s">
        <v>108</v>
      </c>
      <c r="B21" s="138">
        <v>0</v>
      </c>
      <c r="C21" s="138">
        <v>0</v>
      </c>
      <c r="D21" s="138">
        <v>1555</v>
      </c>
      <c r="E21" s="138">
        <f t="shared" ref="E21:E23" si="5">SUM(B21:D21)</f>
        <v>1555</v>
      </c>
      <c r="F21" s="19"/>
    </row>
    <row r="22" spans="1:6" ht="15.6" thickBot="1" x14ac:dyDescent="0.4">
      <c r="A22" s="133" t="s">
        <v>109</v>
      </c>
      <c r="B22" s="138" t="s">
        <v>19</v>
      </c>
      <c r="C22" s="138" t="s">
        <v>19</v>
      </c>
      <c r="D22" s="138" t="s">
        <v>19</v>
      </c>
      <c r="E22" s="138">
        <f t="shared" si="5"/>
        <v>0</v>
      </c>
      <c r="F22" s="19"/>
    </row>
    <row r="23" spans="1:6" ht="15.6" thickBot="1" x14ac:dyDescent="0.4">
      <c r="A23" s="126" t="s">
        <v>125</v>
      </c>
      <c r="B23" s="143">
        <f>B9+B13+B19</f>
        <v>43947</v>
      </c>
      <c r="C23" s="143">
        <f t="shared" ref="C23:D23" si="6">C9+C13+C19</f>
        <v>0</v>
      </c>
      <c r="D23" s="143">
        <f t="shared" si="6"/>
        <v>-6938</v>
      </c>
      <c r="E23" s="143">
        <f t="shared" si="5"/>
        <v>37009</v>
      </c>
      <c r="F23" s="1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B635C-78BE-4A27-8937-B103EC36749D}">
  <sheetPr>
    <tabColor rgb="FF113A3F"/>
  </sheetPr>
  <dimension ref="A1:F23"/>
  <sheetViews>
    <sheetView showGridLines="0" zoomScale="80" zoomScaleNormal="80" workbookViewId="0">
      <pane ySplit="3" topLeftCell="A4" activePane="bottomLeft" state="frozen"/>
      <selection sqref="A1:XFD1048576"/>
      <selection pane="bottomLeft"/>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15.21875" style="7" bestFit="1" customWidth="1"/>
    <col min="7" max="7" width="17.6640625" style="7" customWidth="1"/>
    <col min="8" max="8" width="16.44140625" style="7" customWidth="1"/>
    <col min="9" max="9" width="14.21875" style="7" bestFit="1" customWidth="1"/>
    <col min="10" max="10" width="9" style="7" bestFit="1" customWidth="1"/>
    <col min="11" max="16384" width="8.88671875" style="7"/>
  </cols>
  <sheetData>
    <row r="1" spans="1:6" x14ac:dyDescent="0.35">
      <c r="A1" s="1" t="s">
        <v>3</v>
      </c>
    </row>
    <row r="2" spans="1:6" x14ac:dyDescent="0.35">
      <c r="A2" s="1" t="s">
        <v>129</v>
      </c>
      <c r="B2" s="16"/>
      <c r="C2" s="16"/>
    </row>
    <row r="3" spans="1:6" x14ac:dyDescent="0.35">
      <c r="A3" s="2" t="s">
        <v>0</v>
      </c>
      <c r="B3" s="14"/>
      <c r="C3" s="14"/>
      <c r="D3" s="14"/>
      <c r="E3" s="14"/>
      <c r="F3" s="14"/>
    </row>
    <row r="6" spans="1:6" ht="15" customHeight="1" x14ac:dyDescent="0.35"/>
    <row r="7" spans="1:6" ht="30.6" thickBot="1" x14ac:dyDescent="0.4">
      <c r="A7" s="127" t="s">
        <v>111</v>
      </c>
      <c r="B7" s="128" t="s">
        <v>112</v>
      </c>
      <c r="C7" s="128" t="s">
        <v>113</v>
      </c>
      <c r="D7" s="128" t="s">
        <v>114</v>
      </c>
      <c r="E7" s="128" t="s">
        <v>115</v>
      </c>
    </row>
    <row r="8" spans="1:6" ht="15.6" thickBot="1" x14ac:dyDescent="0.4">
      <c r="A8" s="129" t="s">
        <v>116</v>
      </c>
      <c r="B8" s="130" t="s">
        <v>126</v>
      </c>
      <c r="C8" s="130" t="s">
        <v>127</v>
      </c>
      <c r="D8" s="130" t="s">
        <v>128</v>
      </c>
      <c r="E8" s="131" t="s">
        <v>117</v>
      </c>
    </row>
    <row r="9" spans="1:6" x14ac:dyDescent="0.35">
      <c r="A9" s="124" t="s">
        <v>21</v>
      </c>
      <c r="B9" s="136">
        <v>75582</v>
      </c>
      <c r="C9" s="136" t="s">
        <v>19</v>
      </c>
      <c r="D9" s="136">
        <v>36434</v>
      </c>
      <c r="E9" s="136">
        <v>112016</v>
      </c>
    </row>
    <row r="10" spans="1:6" ht="15.6" thickBot="1" x14ac:dyDescent="0.4">
      <c r="A10" s="132" t="s">
        <v>97</v>
      </c>
      <c r="B10" s="137">
        <v>49931</v>
      </c>
      <c r="C10" s="137" t="s">
        <v>19</v>
      </c>
      <c r="D10" s="137">
        <v>12670</v>
      </c>
      <c r="E10" s="137">
        <v>62602</v>
      </c>
    </row>
    <row r="11" spans="1:6" ht="15.6" thickBot="1" x14ac:dyDescent="0.4">
      <c r="A11" s="133" t="s">
        <v>99</v>
      </c>
      <c r="B11" s="138">
        <v>12109</v>
      </c>
      <c r="C11" s="138" t="s">
        <v>19</v>
      </c>
      <c r="D11" s="138" t="s">
        <v>19</v>
      </c>
      <c r="E11" s="138">
        <v>12109</v>
      </c>
    </row>
    <row r="12" spans="1:6" x14ac:dyDescent="0.35">
      <c r="A12" s="134" t="s">
        <v>101</v>
      </c>
      <c r="B12" s="139">
        <v>13541</v>
      </c>
      <c r="C12" s="139" t="s">
        <v>19</v>
      </c>
      <c r="D12" s="139">
        <v>23764</v>
      </c>
      <c r="E12" s="139">
        <v>37305</v>
      </c>
    </row>
    <row r="13" spans="1:6" x14ac:dyDescent="0.35">
      <c r="A13" s="125" t="s">
        <v>118</v>
      </c>
      <c r="B13" s="140">
        <v>6231</v>
      </c>
      <c r="C13" s="140">
        <v>4780</v>
      </c>
      <c r="D13" s="140">
        <v>-2467</v>
      </c>
      <c r="E13" s="140">
        <v>8544</v>
      </c>
    </row>
    <row r="14" spans="1:6" ht="15.6" thickBot="1" x14ac:dyDescent="0.4">
      <c r="A14" s="132" t="s">
        <v>103</v>
      </c>
      <c r="B14" s="137" t="s">
        <v>119</v>
      </c>
      <c r="C14" s="137" t="s">
        <v>19</v>
      </c>
      <c r="D14" s="137" t="s">
        <v>19</v>
      </c>
      <c r="E14" s="137" t="s">
        <v>19</v>
      </c>
    </row>
    <row r="15" spans="1:6" ht="15.6" thickBot="1" x14ac:dyDescent="0.4">
      <c r="A15" s="133" t="s">
        <v>120</v>
      </c>
      <c r="B15" s="138">
        <v>6823</v>
      </c>
      <c r="C15" s="138">
        <v>4780</v>
      </c>
      <c r="D15" s="138" t="s">
        <v>19</v>
      </c>
      <c r="E15" s="138">
        <v>11603</v>
      </c>
    </row>
    <row r="16" spans="1:6" ht="15.6" thickBot="1" x14ac:dyDescent="0.4">
      <c r="A16" s="133" t="s">
        <v>121</v>
      </c>
      <c r="B16" s="138">
        <v>-592</v>
      </c>
      <c r="C16" s="138" t="s">
        <v>19</v>
      </c>
      <c r="D16" s="138">
        <v>-2467</v>
      </c>
      <c r="E16" s="138">
        <v>-3059</v>
      </c>
    </row>
    <row r="17" spans="1:5" ht="15.6" thickBot="1" x14ac:dyDescent="0.4">
      <c r="A17" s="122" t="s">
        <v>122</v>
      </c>
      <c r="B17" s="141">
        <v>1837</v>
      </c>
      <c r="C17" s="141" t="s">
        <v>19</v>
      </c>
      <c r="D17" s="141">
        <v>-642</v>
      </c>
      <c r="E17" s="141">
        <v>1194</v>
      </c>
    </row>
    <row r="18" spans="1:5" x14ac:dyDescent="0.35">
      <c r="A18" s="135" t="s">
        <v>123</v>
      </c>
      <c r="B18" s="142">
        <v>-2431</v>
      </c>
      <c r="C18" s="142" t="s">
        <v>19</v>
      </c>
      <c r="D18" s="142">
        <v>-1825</v>
      </c>
      <c r="E18" s="142">
        <v>-4256</v>
      </c>
    </row>
    <row r="19" spans="1:5" x14ac:dyDescent="0.35">
      <c r="A19" s="125" t="s">
        <v>124</v>
      </c>
      <c r="B19" s="140" t="s">
        <v>19</v>
      </c>
      <c r="C19" s="140">
        <v>17217</v>
      </c>
      <c r="D19" s="140" t="s">
        <v>19</v>
      </c>
      <c r="E19" s="140">
        <v>17217</v>
      </c>
    </row>
    <row r="20" spans="1:5" ht="15.6" thickBot="1" x14ac:dyDescent="0.4">
      <c r="A20" s="132" t="s">
        <v>107</v>
      </c>
      <c r="B20" s="137" t="s">
        <v>19</v>
      </c>
      <c r="C20" s="137" t="s">
        <v>19</v>
      </c>
      <c r="D20" s="137" t="s">
        <v>19</v>
      </c>
      <c r="E20" s="137" t="s">
        <v>19</v>
      </c>
    </row>
    <row r="21" spans="1:5" ht="15.6" thickBot="1" x14ac:dyDescent="0.4">
      <c r="A21" s="133" t="s">
        <v>108</v>
      </c>
      <c r="B21" s="138" t="s">
        <v>19</v>
      </c>
      <c r="C21" s="138">
        <v>17217</v>
      </c>
      <c r="D21" s="138" t="s">
        <v>19</v>
      </c>
      <c r="E21" s="138">
        <v>17217</v>
      </c>
    </row>
    <row r="22" spans="1:5" ht="15.6" thickBot="1" x14ac:dyDescent="0.4">
      <c r="A22" s="133" t="s">
        <v>109</v>
      </c>
      <c r="B22" s="138" t="s">
        <v>19</v>
      </c>
      <c r="C22" s="138" t="s">
        <v>19</v>
      </c>
      <c r="D22" s="138" t="s">
        <v>19</v>
      </c>
      <c r="E22" s="138" t="s">
        <v>19</v>
      </c>
    </row>
    <row r="23" spans="1:5" ht="15.6" thickBot="1" x14ac:dyDescent="0.4">
      <c r="A23" s="126" t="s">
        <v>125</v>
      </c>
      <c r="B23" s="143">
        <v>81811</v>
      </c>
      <c r="C23" s="143">
        <v>21997</v>
      </c>
      <c r="D23" s="143">
        <v>33967</v>
      </c>
      <c r="E23" s="143">
        <v>137775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9AC3-3031-4A86-AF26-4B7D410DBFEF}">
  <sheetPr>
    <tabColor rgb="FF7B2038"/>
  </sheetPr>
  <dimension ref="A1:K13"/>
  <sheetViews>
    <sheetView showGridLines="0" zoomScaleNormal="100" workbookViewId="0">
      <pane ySplit="3" topLeftCell="A4" activePane="bottomLeft" state="frozen"/>
      <selection sqref="A1:XFD1048576"/>
      <selection pane="bottomLeft" activeCell="E18" sqref="E18"/>
    </sheetView>
  </sheetViews>
  <sheetFormatPr defaultColWidth="8.88671875" defaultRowHeight="15" x14ac:dyDescent="0.35"/>
  <cols>
    <col min="1" max="1" width="37.88671875" style="23" customWidth="1"/>
    <col min="2" max="2" width="9.5546875" style="23" customWidth="1"/>
    <col min="3" max="3" width="9.5546875" style="23" bestFit="1" customWidth="1"/>
    <col min="4" max="4" width="9" style="23" bestFit="1" customWidth="1"/>
    <col min="5" max="5" width="9.5546875" style="7" bestFit="1" customWidth="1"/>
    <col min="6" max="6" width="9.5546875" style="16" bestFit="1" customWidth="1"/>
    <col min="7" max="9" width="8.88671875" style="7"/>
    <col min="10" max="10" width="8.88671875" style="27"/>
    <col min="11" max="16384" width="8.88671875" style="23"/>
  </cols>
  <sheetData>
    <row r="1" spans="1:11" x14ac:dyDescent="0.35">
      <c r="A1" s="1" t="s">
        <v>3</v>
      </c>
      <c r="B1" s="7"/>
      <c r="C1" s="7"/>
      <c r="D1" s="7"/>
      <c r="E1" s="30"/>
      <c r="F1" s="40"/>
      <c r="G1" s="30"/>
      <c r="H1" s="30"/>
      <c r="I1" s="30"/>
      <c r="J1" s="16"/>
      <c r="K1" s="7"/>
    </row>
    <row r="2" spans="1:11" x14ac:dyDescent="0.35">
      <c r="A2" s="1" t="s">
        <v>9</v>
      </c>
      <c r="B2" s="7"/>
      <c r="C2" s="7"/>
      <c r="D2" s="7"/>
      <c r="E2" s="30"/>
      <c r="F2" s="40"/>
      <c r="G2" s="30"/>
      <c r="H2" s="30"/>
      <c r="I2" s="30"/>
      <c r="J2" s="16"/>
      <c r="K2" s="7"/>
    </row>
    <row r="3" spans="1:11" x14ac:dyDescent="0.35">
      <c r="A3" s="2" t="s">
        <v>0</v>
      </c>
      <c r="B3" s="14"/>
      <c r="C3" s="14"/>
      <c r="D3" s="14"/>
      <c r="E3" s="31"/>
      <c r="F3" s="49"/>
      <c r="G3" s="31"/>
      <c r="H3" s="31"/>
      <c r="I3" s="31"/>
      <c r="J3" s="37"/>
      <c r="K3" s="7"/>
    </row>
    <row r="4" spans="1:11" x14ac:dyDescent="0.35">
      <c r="A4" s="7"/>
      <c r="B4" s="16"/>
      <c r="C4" s="16"/>
      <c r="D4" s="16"/>
    </row>
    <row r="5" spans="1:11" x14ac:dyDescent="0.35">
      <c r="A5" s="7"/>
      <c r="B5" s="16"/>
      <c r="C5" s="16"/>
      <c r="D5" s="16"/>
    </row>
    <row r="6" spans="1:11" ht="15.6" thickBot="1" x14ac:dyDescent="0.4">
      <c r="A6" s="55"/>
      <c r="B6" s="15" t="s">
        <v>59</v>
      </c>
      <c r="C6" s="15" t="s">
        <v>60</v>
      </c>
      <c r="D6" s="15" t="s">
        <v>6</v>
      </c>
      <c r="E6" s="15" t="s">
        <v>61</v>
      </c>
      <c r="F6" s="15" t="s">
        <v>62</v>
      </c>
      <c r="G6" s="15" t="s">
        <v>6</v>
      </c>
      <c r="H6" s="19"/>
      <c r="I6" s="19"/>
    </row>
    <row r="7" spans="1:11" ht="15.6" thickBot="1" x14ac:dyDescent="0.4">
      <c r="A7" s="56" t="s">
        <v>79</v>
      </c>
      <c r="B7" s="18">
        <v>44649</v>
      </c>
      <c r="C7" s="18">
        <v>39616</v>
      </c>
      <c r="D7" s="24">
        <v>0.127</v>
      </c>
      <c r="E7" s="18">
        <v>119189</v>
      </c>
      <c r="F7" s="18">
        <v>109450</v>
      </c>
      <c r="G7" s="24">
        <v>8.8999999999999996E-2</v>
      </c>
    </row>
    <row r="8" spans="1:11" ht="15.6" thickBot="1" x14ac:dyDescent="0.4">
      <c r="A8" s="29" t="s">
        <v>63</v>
      </c>
      <c r="B8" s="17">
        <v>36497</v>
      </c>
      <c r="C8" s="17">
        <v>35962</v>
      </c>
      <c r="D8" s="22">
        <v>1.4999999999999999E-2</v>
      </c>
      <c r="E8" s="17">
        <v>99340</v>
      </c>
      <c r="F8" s="17">
        <v>97714</v>
      </c>
      <c r="G8" s="22">
        <v>1.7000000000000001E-2</v>
      </c>
    </row>
    <row r="9" spans="1:11" ht="15.6" thickBot="1" x14ac:dyDescent="0.4">
      <c r="A9" s="29" t="s">
        <v>64</v>
      </c>
      <c r="B9" s="17">
        <v>6382</v>
      </c>
      <c r="C9" s="17">
        <v>2005</v>
      </c>
      <c r="D9" s="22">
        <v>2.1829999999999998</v>
      </c>
      <c r="E9" s="17">
        <v>14622</v>
      </c>
      <c r="F9" s="17">
        <v>6727</v>
      </c>
      <c r="G9" s="22">
        <v>1.1739999999999999</v>
      </c>
    </row>
    <row r="10" spans="1:11" ht="15.6" thickBot="1" x14ac:dyDescent="0.4">
      <c r="A10" s="53" t="s">
        <v>5</v>
      </c>
      <c r="B10" s="18">
        <v>27453</v>
      </c>
      <c r="C10" s="18">
        <v>22941</v>
      </c>
      <c r="D10" s="24">
        <v>0.19700000000000001</v>
      </c>
      <c r="E10" s="18">
        <v>67820</v>
      </c>
      <c r="F10" s="18">
        <v>60172</v>
      </c>
      <c r="G10" s="24">
        <v>0.127</v>
      </c>
    </row>
    <row r="11" spans="1:11" ht="15.6" thickBot="1" x14ac:dyDescent="0.4">
      <c r="A11" s="54" t="s">
        <v>65</v>
      </c>
      <c r="B11" s="17">
        <v>29362</v>
      </c>
      <c r="C11" s="17">
        <v>50995</v>
      </c>
      <c r="D11" s="22">
        <v>-0.42399999999999999</v>
      </c>
      <c r="E11" s="17">
        <v>68337</v>
      </c>
      <c r="F11" s="17">
        <v>140509</v>
      </c>
      <c r="G11" s="22">
        <v>-0.51400000000000001</v>
      </c>
    </row>
    <row r="12" spans="1:11" ht="15.6" thickBot="1" x14ac:dyDescent="0.4">
      <c r="A12" s="54" t="s">
        <v>66</v>
      </c>
      <c r="B12" s="17">
        <v>-323636</v>
      </c>
      <c r="C12" s="17">
        <v>-271980</v>
      </c>
      <c r="D12" s="22">
        <v>0.19</v>
      </c>
      <c r="E12" s="17">
        <v>-323636</v>
      </c>
      <c r="F12" s="17">
        <v>-271980</v>
      </c>
      <c r="G12" s="22">
        <v>0.19</v>
      </c>
    </row>
    <row r="13" spans="1:11" s="33" customFormat="1" x14ac:dyDescent="0.35">
      <c r="A13" s="28"/>
      <c r="B13" s="25"/>
      <c r="C13" s="25"/>
      <c r="D13" s="26"/>
      <c r="E13" s="25"/>
      <c r="F13" s="25"/>
      <c r="G13" s="26"/>
      <c r="H13" s="8"/>
      <c r="I13" s="8"/>
      <c r="J13" s="5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51906-B8FB-49FE-898F-758F09F24FDD}">
  <sheetPr>
    <tabColor rgb="FF7B2038"/>
  </sheetPr>
  <dimension ref="A1:L24"/>
  <sheetViews>
    <sheetView showGridLines="0" zoomScaleNormal="100" workbookViewId="0">
      <pane ySplit="3" topLeftCell="A4" activePane="bottomLeft" state="frozen"/>
      <selection sqref="A1:XFD1048576"/>
      <selection pane="bottomLeft" activeCell="A24" sqref="A24"/>
    </sheetView>
  </sheetViews>
  <sheetFormatPr defaultColWidth="8.88671875" defaultRowHeight="15" x14ac:dyDescent="0.35"/>
  <cols>
    <col min="1" max="1" width="40" style="7" customWidth="1"/>
    <col min="2" max="3" width="9.5546875" style="7" bestFit="1" customWidth="1"/>
    <col min="4" max="4" width="9" style="7" bestFit="1" customWidth="1"/>
    <col min="5" max="5" width="8.88671875" style="7"/>
    <col min="6" max="6" width="8.88671875" style="16"/>
    <col min="7" max="10" width="8.88671875" style="7"/>
    <col min="11" max="12" width="8.88671875" style="16"/>
    <col min="13" max="16384" width="8.88671875" style="7"/>
  </cols>
  <sheetData>
    <row r="1" spans="1:12" x14ac:dyDescent="0.35">
      <c r="A1" s="1" t="s">
        <v>3</v>
      </c>
      <c r="E1" s="30"/>
      <c r="F1" s="40"/>
      <c r="G1" s="30"/>
      <c r="H1" s="30"/>
      <c r="I1" s="30"/>
    </row>
    <row r="2" spans="1:12" x14ac:dyDescent="0.35">
      <c r="A2" s="1" t="s">
        <v>11</v>
      </c>
      <c r="E2" s="30"/>
      <c r="F2" s="40"/>
      <c r="G2" s="30"/>
      <c r="H2" s="30"/>
      <c r="I2" s="30"/>
    </row>
    <row r="3" spans="1:12" x14ac:dyDescent="0.35">
      <c r="A3" s="2" t="s">
        <v>0</v>
      </c>
      <c r="B3" s="14"/>
      <c r="C3" s="14"/>
      <c r="D3" s="14"/>
      <c r="E3" s="31"/>
      <c r="F3" s="49"/>
      <c r="G3" s="31"/>
      <c r="H3" s="31"/>
      <c r="I3" s="31"/>
      <c r="J3" s="14"/>
    </row>
    <row r="4" spans="1:12" x14ac:dyDescent="0.35">
      <c r="E4" s="32"/>
      <c r="F4" s="34"/>
      <c r="G4" s="32"/>
      <c r="H4" s="32"/>
      <c r="I4" s="32"/>
    </row>
    <row r="5" spans="1:12" x14ac:dyDescent="0.35">
      <c r="E5" s="32"/>
      <c r="F5" s="34"/>
      <c r="G5" s="32"/>
      <c r="H5" s="32"/>
      <c r="I5" s="32"/>
      <c r="J5" s="36"/>
      <c r="K5" s="38"/>
    </row>
    <row r="6" spans="1:12" ht="15.6" thickBot="1" x14ac:dyDescent="0.4">
      <c r="A6" s="51"/>
      <c r="B6" s="15" t="s">
        <v>59</v>
      </c>
      <c r="C6" s="15" t="s">
        <v>60</v>
      </c>
      <c r="D6" s="15" t="s">
        <v>6</v>
      </c>
      <c r="E6" s="15" t="s">
        <v>61</v>
      </c>
      <c r="F6" s="15" t="s">
        <v>62</v>
      </c>
      <c r="G6" s="15" t="s">
        <v>6</v>
      </c>
      <c r="H6" s="32"/>
      <c r="I6" s="32"/>
      <c r="J6" s="21"/>
      <c r="K6" s="39"/>
      <c r="L6" s="41"/>
    </row>
    <row r="7" spans="1:12" ht="15.6" thickBot="1" x14ac:dyDescent="0.4">
      <c r="A7" s="56" t="s">
        <v>80</v>
      </c>
      <c r="B7" s="18">
        <v>4794</v>
      </c>
      <c r="C7" s="18">
        <v>5364</v>
      </c>
      <c r="D7" s="24">
        <v>-0.106</v>
      </c>
      <c r="E7" s="18">
        <v>9541</v>
      </c>
      <c r="F7" s="18">
        <v>18857</v>
      </c>
      <c r="G7" s="24">
        <v>-0.49399999999999999</v>
      </c>
      <c r="H7" s="32"/>
      <c r="I7" s="32"/>
      <c r="J7" s="21"/>
    </row>
    <row r="8" spans="1:12" ht="15.6" thickBot="1" x14ac:dyDescent="0.4">
      <c r="A8" s="29" t="s">
        <v>67</v>
      </c>
      <c r="B8" s="17">
        <v>2325</v>
      </c>
      <c r="C8" s="17">
        <v>3196</v>
      </c>
      <c r="D8" s="22">
        <v>-0.27300000000000002</v>
      </c>
      <c r="E8" s="17">
        <v>4323</v>
      </c>
      <c r="F8" s="17">
        <v>13189</v>
      </c>
      <c r="G8" s="22">
        <v>-0.67200000000000004</v>
      </c>
      <c r="H8" s="32"/>
      <c r="I8" s="32"/>
      <c r="K8" s="39"/>
      <c r="L8" s="41"/>
    </row>
    <row r="9" spans="1:12" ht="15.6" thickBot="1" x14ac:dyDescent="0.4">
      <c r="A9" s="29" t="s">
        <v>68</v>
      </c>
      <c r="B9" s="17">
        <v>2092</v>
      </c>
      <c r="C9" s="17">
        <v>2176</v>
      </c>
      <c r="D9" s="22">
        <v>-3.9E-2</v>
      </c>
      <c r="E9" s="17">
        <v>4551</v>
      </c>
      <c r="F9" s="17">
        <v>3256</v>
      </c>
      <c r="G9" s="22">
        <v>0.39800000000000002</v>
      </c>
      <c r="H9" s="32"/>
      <c r="I9" s="32"/>
      <c r="J9" s="21"/>
    </row>
    <row r="10" spans="1:12" ht="15.6" thickBot="1" x14ac:dyDescent="0.4">
      <c r="A10" s="53" t="s">
        <v>5</v>
      </c>
      <c r="B10" s="18">
        <v>394</v>
      </c>
      <c r="C10" s="18">
        <v>1993</v>
      </c>
      <c r="D10" s="24">
        <v>-0.80200000000000005</v>
      </c>
      <c r="E10" s="18">
        <v>-1707</v>
      </c>
      <c r="F10" s="18">
        <v>11213</v>
      </c>
      <c r="G10" s="24" t="s">
        <v>7</v>
      </c>
      <c r="H10" s="32"/>
      <c r="I10" s="32"/>
      <c r="J10" s="21"/>
      <c r="K10" s="39"/>
      <c r="L10" s="41"/>
    </row>
    <row r="11" spans="1:12" x14ac:dyDescent="0.35">
      <c r="E11" s="32"/>
      <c r="F11" s="34"/>
      <c r="G11" s="32"/>
      <c r="H11" s="32"/>
      <c r="I11" s="32"/>
      <c r="J11" s="21"/>
      <c r="K11" s="39"/>
      <c r="L11" s="41"/>
    </row>
    <row r="12" spans="1:12" x14ac:dyDescent="0.35">
      <c r="E12" s="32"/>
      <c r="F12" s="34"/>
      <c r="G12" s="32"/>
      <c r="H12" s="32"/>
      <c r="I12" s="32"/>
      <c r="J12" s="21"/>
      <c r="K12" s="39"/>
      <c r="L12" s="41"/>
    </row>
    <row r="13" spans="1:12" x14ac:dyDescent="0.35">
      <c r="J13" s="21"/>
      <c r="K13" s="39"/>
      <c r="L13" s="41"/>
    </row>
    <row r="14" spans="1:12" x14ac:dyDescent="0.35">
      <c r="J14" s="21"/>
      <c r="K14" s="39"/>
      <c r="L14" s="41"/>
    </row>
    <row r="15" spans="1:12" x14ac:dyDescent="0.35">
      <c r="J15" s="21"/>
      <c r="K15" s="39"/>
      <c r="L15" s="41"/>
    </row>
    <row r="16" spans="1:12" x14ac:dyDescent="0.35">
      <c r="J16" s="21"/>
      <c r="K16" s="39"/>
      <c r="L16" s="41"/>
    </row>
    <row r="17" spans="5:12" x14ac:dyDescent="0.35">
      <c r="J17" s="21"/>
      <c r="K17" s="39"/>
      <c r="L17" s="41"/>
    </row>
    <row r="18" spans="5:12" x14ac:dyDescent="0.35">
      <c r="J18" s="21"/>
      <c r="K18" s="39"/>
      <c r="L18" s="41"/>
    </row>
    <row r="19" spans="5:12" x14ac:dyDescent="0.35">
      <c r="J19" s="21"/>
      <c r="K19" s="39"/>
      <c r="L19" s="41"/>
    </row>
    <row r="20" spans="5:12" x14ac:dyDescent="0.35">
      <c r="J20" s="21"/>
      <c r="K20" s="39"/>
    </row>
    <row r="21" spans="5:12" x14ac:dyDescent="0.35">
      <c r="J21" s="21"/>
      <c r="K21" s="39"/>
      <c r="L21" s="41"/>
    </row>
    <row r="22" spans="5:12" x14ac:dyDescent="0.35">
      <c r="J22" s="21"/>
      <c r="K22" s="39"/>
      <c r="L22" s="41"/>
    </row>
    <row r="23" spans="5:12" x14ac:dyDescent="0.35">
      <c r="J23" s="21"/>
      <c r="K23" s="39"/>
      <c r="L23" s="41"/>
    </row>
    <row r="24" spans="5:12" x14ac:dyDescent="0.35">
      <c r="E24" s="19"/>
      <c r="F24" s="50"/>
      <c r="G24" s="19"/>
      <c r="H24" s="19"/>
      <c r="I24" s="19"/>
      <c r="J24" s="21"/>
      <c r="K24" s="39"/>
      <c r="L24" s="4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3567-6CC0-40F2-9C72-888FED65B28E}">
  <sheetPr>
    <tabColor rgb="FF7B2038"/>
  </sheetPr>
  <dimension ref="A1:AB15"/>
  <sheetViews>
    <sheetView showGridLines="0" zoomScaleNormal="100" workbookViewId="0">
      <pane ySplit="3" topLeftCell="A4" activePane="bottomLeft" state="frozen"/>
      <selection sqref="A1:XFD1048576"/>
      <selection pane="bottomLeft"/>
    </sheetView>
  </sheetViews>
  <sheetFormatPr defaultColWidth="8.88671875" defaultRowHeight="15" x14ac:dyDescent="0.35"/>
  <cols>
    <col min="1" max="1" width="38.88671875" style="23" customWidth="1"/>
    <col min="2" max="3" width="9.5546875" style="23" bestFit="1" customWidth="1"/>
    <col min="4" max="4" width="9" style="23" bestFit="1" customWidth="1"/>
    <col min="5" max="6" width="8.88671875" style="7"/>
    <col min="7" max="7" width="8.88671875" style="16"/>
    <col min="8" max="9" width="8.88671875" style="7"/>
    <col min="10" max="10" width="8.88671875" style="23"/>
    <col min="11" max="11" width="8.88671875" style="27"/>
    <col min="12" max="16384" width="8.88671875" style="23"/>
  </cols>
  <sheetData>
    <row r="1" spans="1:28" x14ac:dyDescent="0.35">
      <c r="A1" s="4" t="s">
        <v>3</v>
      </c>
      <c r="B1" s="30"/>
      <c r="C1" s="30"/>
      <c r="D1" s="30"/>
      <c r="E1" s="30"/>
      <c r="F1" s="30"/>
      <c r="G1" s="40"/>
      <c r="H1" s="30"/>
      <c r="I1" s="30"/>
      <c r="J1" s="30"/>
      <c r="K1" s="40"/>
    </row>
    <row r="2" spans="1:28" x14ac:dyDescent="0.35">
      <c r="A2" s="4" t="s">
        <v>13</v>
      </c>
      <c r="B2" s="30"/>
      <c r="C2" s="30"/>
      <c r="D2" s="30"/>
      <c r="E2" s="30"/>
      <c r="F2" s="30"/>
      <c r="G2" s="40"/>
      <c r="H2" s="30"/>
      <c r="I2" s="30"/>
      <c r="J2" s="30"/>
      <c r="K2" s="40"/>
    </row>
    <row r="3" spans="1:28" x14ac:dyDescent="0.35">
      <c r="A3" s="5" t="s">
        <v>0</v>
      </c>
      <c r="B3" s="31"/>
      <c r="C3" s="31"/>
      <c r="D3" s="31"/>
      <c r="E3" s="31"/>
      <c r="F3" s="31"/>
      <c r="G3" s="49"/>
      <c r="H3" s="31"/>
      <c r="I3" s="31"/>
      <c r="J3" s="31"/>
      <c r="K3" s="40"/>
    </row>
    <row r="4" spans="1:28" x14ac:dyDescent="0.35">
      <c r="E4" s="32"/>
      <c r="F4" s="32"/>
      <c r="G4" s="34"/>
      <c r="H4" s="32"/>
      <c r="I4" s="32"/>
    </row>
    <row r="5" spans="1:28" x14ac:dyDescent="0.35">
      <c r="E5" s="32"/>
      <c r="F5" s="32"/>
      <c r="G5" s="34"/>
      <c r="H5" s="34"/>
      <c r="I5" s="34"/>
      <c r="J5" s="34"/>
      <c r="K5" s="34"/>
      <c r="L5" s="34"/>
      <c r="M5" s="34"/>
      <c r="N5" s="34"/>
      <c r="O5" s="34"/>
      <c r="P5" s="34"/>
      <c r="Q5" s="34"/>
      <c r="R5" s="34"/>
      <c r="S5" s="34"/>
      <c r="T5" s="34"/>
      <c r="U5" s="34"/>
      <c r="V5" s="34"/>
      <c r="W5" s="34"/>
      <c r="X5" s="34"/>
      <c r="Y5" s="34"/>
      <c r="Z5" s="34"/>
      <c r="AA5" s="34"/>
      <c r="AB5" s="34"/>
    </row>
    <row r="6" spans="1:28" ht="15.6" thickBot="1" x14ac:dyDescent="0.4">
      <c r="A6" s="51"/>
      <c r="B6" s="15" t="s">
        <v>59</v>
      </c>
      <c r="C6" s="15" t="s">
        <v>60</v>
      </c>
      <c r="D6" s="15" t="s">
        <v>6</v>
      </c>
      <c r="E6" s="15" t="s">
        <v>61</v>
      </c>
      <c r="F6" s="15" t="s">
        <v>62</v>
      </c>
      <c r="G6" s="15" t="s">
        <v>6</v>
      </c>
      <c r="H6" s="34"/>
      <c r="I6" s="34"/>
      <c r="J6" s="34"/>
      <c r="K6" s="34"/>
      <c r="L6" s="34"/>
      <c r="M6" s="34"/>
      <c r="N6" s="34"/>
      <c r="O6" s="34"/>
      <c r="P6" s="34"/>
      <c r="Q6" s="34"/>
      <c r="R6" s="34"/>
      <c r="S6" s="34"/>
      <c r="T6" s="34"/>
      <c r="U6" s="34"/>
      <c r="V6" s="34"/>
      <c r="W6" s="34"/>
      <c r="X6" s="34"/>
      <c r="Y6" s="34"/>
      <c r="Z6" s="34"/>
      <c r="AA6" s="34"/>
      <c r="AB6" s="34"/>
    </row>
    <row r="7" spans="1:28" ht="15.6" thickBot="1" x14ac:dyDescent="0.4">
      <c r="A7" s="56" t="s">
        <v>81</v>
      </c>
      <c r="B7" s="18">
        <v>20420</v>
      </c>
      <c r="C7" s="18">
        <v>18508</v>
      </c>
      <c r="D7" s="24">
        <v>0.10299999999999999</v>
      </c>
      <c r="E7" s="18">
        <v>56708</v>
      </c>
      <c r="F7" s="18">
        <v>49959</v>
      </c>
      <c r="G7" s="24">
        <v>0.13500000000000001</v>
      </c>
      <c r="H7" s="34"/>
      <c r="I7" s="34"/>
      <c r="J7" s="34"/>
      <c r="K7" s="34"/>
      <c r="L7" s="34"/>
      <c r="M7" s="34"/>
      <c r="N7" s="34"/>
      <c r="O7" s="34"/>
      <c r="P7" s="34"/>
      <c r="Q7" s="34"/>
      <c r="R7" s="34"/>
      <c r="S7" s="34"/>
      <c r="T7" s="34"/>
      <c r="U7" s="34"/>
      <c r="V7" s="34"/>
      <c r="W7" s="34"/>
      <c r="X7" s="34"/>
      <c r="Y7" s="34"/>
      <c r="Z7" s="34"/>
      <c r="AA7" s="34"/>
      <c r="AB7" s="34"/>
    </row>
    <row r="8" spans="1:28" ht="15.6" thickBot="1" x14ac:dyDescent="0.4">
      <c r="A8" s="53" t="s">
        <v>69</v>
      </c>
      <c r="B8" s="18">
        <v>5172</v>
      </c>
      <c r="C8" s="18">
        <v>4538</v>
      </c>
      <c r="D8" s="24">
        <v>0.14000000000000001</v>
      </c>
      <c r="E8" s="18">
        <v>13480</v>
      </c>
      <c r="F8" s="18">
        <v>12214</v>
      </c>
      <c r="G8" s="24">
        <v>0.104</v>
      </c>
    </row>
    <row r="9" spans="1:28" x14ac:dyDescent="0.35">
      <c r="A9" s="7"/>
      <c r="B9" s="7"/>
      <c r="C9" s="7"/>
      <c r="D9" s="7"/>
      <c r="E9" s="32"/>
      <c r="F9" s="34"/>
      <c r="G9" s="32"/>
    </row>
    <row r="15" spans="1:28" x14ac:dyDescent="0.35">
      <c r="E15" s="19"/>
      <c r="F15" s="19"/>
      <c r="G15" s="50"/>
      <c r="H15" s="19"/>
      <c r="I15" s="1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Cover page</vt:lpstr>
      <vt:lpstr>NAV Statement 3Q19</vt:lpstr>
      <vt:lpstr>NAV Statement 9M</vt:lpstr>
      <vt:lpstr>Portfolio Overview</vt:lpstr>
      <vt:lpstr>Value Creation Drivers 3Q19</vt:lpstr>
      <vt:lpstr>Value Creation Drivers 9M19</vt:lpstr>
      <vt:lpstr>Water Utility</vt:lpstr>
      <vt:lpstr>Housing Development </vt:lpstr>
      <vt:lpstr>P&amp;C Insurance </vt:lpstr>
      <vt:lpstr>Renewable Energy </vt:lpstr>
      <vt:lpstr>Hospitality &amp; Commercial</vt:lpstr>
      <vt:lpstr>Beverages</vt:lpstr>
      <vt:lpstr>Auto Service</vt:lpstr>
      <vt:lpstr>'NAV Statement 9M'!_ftnref1</vt:lpstr>
      <vt:lpstr>'Portfolio Overview'!_ftnref1</vt:lpstr>
      <vt:lpstr>'Value Creation Drivers 3Q19'!_ftnref1</vt:lpstr>
      <vt:lpstr>'Value Creation Drivers 9M19'!_ftnref1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Nino Rekhviashvili</cp:lastModifiedBy>
  <dcterms:created xsi:type="dcterms:W3CDTF">2018-08-17T07:59:35Z</dcterms:created>
  <dcterms:modified xsi:type="dcterms:W3CDTF">2019-10-21T20:12:10Z</dcterms:modified>
</cp:coreProperties>
</file>